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023-2025" sheetId="1" r:id="rId1"/>
  </sheets>
  <definedNames>
    <definedName name="_xlnm._FilterDatabase" localSheetId="0" hidden="1">'2023-2025'!$A$10:$S$117</definedName>
    <definedName name="_xlnm.Print_Area" localSheetId="0">'2023-2025'!$A$1:$S$123</definedName>
  </definedNames>
  <calcPr calcId="162913"/>
</workbook>
</file>

<file path=xl/calcChain.xml><?xml version="1.0" encoding="utf-8"?>
<calcChain xmlns="http://schemas.openxmlformats.org/spreadsheetml/2006/main">
  <c r="M114" i="1" l="1"/>
  <c r="R30" i="1" l="1"/>
  <c r="F89" i="1"/>
  <c r="F90" i="1"/>
  <c r="F88" i="1"/>
  <c r="F111" i="1" l="1"/>
  <c r="F108" i="1" l="1"/>
  <c r="F53" i="1"/>
  <c r="P117" i="1"/>
  <c r="F93" i="1"/>
  <c r="F76" i="1"/>
  <c r="F72" i="1"/>
  <c r="F73" i="1"/>
  <c r="F66" i="1"/>
  <c r="F42" i="1"/>
  <c r="P30" i="1"/>
  <c r="F17" i="1"/>
  <c r="R18" i="1"/>
  <c r="Q18" i="1"/>
  <c r="P18" i="1"/>
  <c r="F109" i="1"/>
  <c r="F110" i="1"/>
  <c r="F112" i="1" l="1"/>
  <c r="F113" i="1"/>
  <c r="J86" i="1" l="1"/>
  <c r="K86" i="1"/>
  <c r="M86" i="1"/>
  <c r="R86" i="1"/>
  <c r="Q86" i="1"/>
  <c r="P86" i="1"/>
  <c r="Q95" i="1" l="1"/>
  <c r="Q30" i="1" l="1"/>
  <c r="R74" i="1" l="1"/>
  <c r="Q74" i="1"/>
  <c r="P74" i="1"/>
  <c r="P40" i="1" l="1"/>
  <c r="J18" i="1" l="1"/>
  <c r="K18" i="1"/>
  <c r="L18" i="1"/>
  <c r="M18" i="1"/>
  <c r="N18" i="1"/>
  <c r="O18" i="1"/>
  <c r="O74" i="1" l="1"/>
  <c r="N74" i="1"/>
  <c r="M74" i="1"/>
  <c r="L74" i="1"/>
  <c r="K74" i="1"/>
  <c r="J74" i="1"/>
  <c r="R70" i="1"/>
  <c r="Q70" i="1"/>
  <c r="P70" i="1"/>
  <c r="O70" i="1"/>
  <c r="N70" i="1"/>
  <c r="L70" i="1"/>
  <c r="K70" i="1"/>
  <c r="J70" i="1"/>
  <c r="J77" i="1"/>
  <c r="K77" i="1"/>
  <c r="L77" i="1"/>
  <c r="M77" i="1"/>
  <c r="N77" i="1"/>
  <c r="O77" i="1"/>
  <c r="Q77" i="1"/>
  <c r="Q78" i="1" s="1"/>
  <c r="R77" i="1"/>
  <c r="R78" i="1" s="1"/>
  <c r="J82" i="1"/>
  <c r="K82" i="1"/>
  <c r="L82" i="1"/>
  <c r="M82" i="1"/>
  <c r="N82" i="1"/>
  <c r="O82" i="1"/>
  <c r="O43" i="1" l="1"/>
  <c r="N43" i="1"/>
  <c r="M43" i="1"/>
  <c r="L43" i="1"/>
  <c r="K43" i="1"/>
  <c r="J43" i="1"/>
  <c r="R37" i="1" l="1"/>
  <c r="O37" i="1"/>
  <c r="N37" i="1"/>
  <c r="M37" i="1"/>
  <c r="L37" i="1"/>
  <c r="K37" i="1"/>
  <c r="J37" i="1"/>
  <c r="R38" i="1" l="1"/>
  <c r="O104" i="1"/>
  <c r="N104" i="1"/>
  <c r="L104" i="1"/>
  <c r="K104" i="1"/>
  <c r="J104" i="1"/>
  <c r="R95" i="1"/>
  <c r="R96" i="1" s="1"/>
  <c r="P95" i="1"/>
  <c r="P116" i="1" s="1"/>
  <c r="O95" i="1"/>
  <c r="N95" i="1"/>
  <c r="M95" i="1"/>
  <c r="L95" i="1"/>
  <c r="K95" i="1"/>
  <c r="J95" i="1"/>
  <c r="O91" i="1"/>
  <c r="N91" i="1"/>
  <c r="M91" i="1"/>
  <c r="L91" i="1"/>
  <c r="K91" i="1"/>
  <c r="J91" i="1"/>
  <c r="O63" i="1"/>
  <c r="N63" i="1"/>
  <c r="M63" i="1"/>
  <c r="L63" i="1"/>
  <c r="K63" i="1"/>
  <c r="J63" i="1"/>
  <c r="R59" i="1"/>
  <c r="R60" i="1" s="1"/>
  <c r="O59" i="1"/>
  <c r="N59" i="1"/>
  <c r="M59" i="1"/>
  <c r="L59" i="1"/>
  <c r="K59" i="1"/>
  <c r="J59" i="1"/>
  <c r="Q117" i="1"/>
  <c r="O54" i="1"/>
  <c r="N54" i="1"/>
  <c r="M54" i="1"/>
  <c r="L54" i="1"/>
  <c r="K54" i="1"/>
  <c r="J54" i="1"/>
  <c r="O51" i="1"/>
  <c r="N51" i="1"/>
  <c r="M51" i="1"/>
  <c r="L51" i="1"/>
  <c r="K51" i="1"/>
  <c r="J51" i="1"/>
  <c r="O46" i="1"/>
  <c r="N46" i="1"/>
  <c r="M46" i="1"/>
  <c r="L46" i="1"/>
  <c r="K46" i="1"/>
  <c r="J46" i="1"/>
  <c r="R40" i="1"/>
  <c r="Q40" i="1"/>
  <c r="Q116" i="1" s="1"/>
  <c r="O40" i="1"/>
  <c r="N40" i="1"/>
  <c r="M40" i="1"/>
  <c r="L40" i="1"/>
  <c r="K40" i="1"/>
  <c r="J40" i="1"/>
  <c r="J30" i="1"/>
  <c r="K30" i="1"/>
  <c r="L30" i="1"/>
  <c r="M30" i="1"/>
  <c r="N30" i="1"/>
  <c r="O30" i="1"/>
  <c r="R117" i="1" l="1"/>
  <c r="R33" i="1"/>
  <c r="R116" i="1" s="1"/>
  <c r="O33" i="1"/>
  <c r="O114" i="1" s="1"/>
  <c r="N33" i="1"/>
  <c r="N114" i="1" s="1"/>
  <c r="M33" i="1"/>
  <c r="L33" i="1"/>
  <c r="K33" i="1"/>
  <c r="J33" i="1"/>
</calcChain>
</file>

<file path=xl/sharedStrings.xml><?xml version="1.0" encoding="utf-8"?>
<sst xmlns="http://schemas.openxmlformats.org/spreadsheetml/2006/main" count="611" uniqueCount="206">
  <si>
    <t>№ п/п</t>
  </si>
  <si>
    <t>Код мероприятия</t>
  </si>
  <si>
    <t>Наименование мероприятия</t>
  </si>
  <si>
    <t>Муниципальное образование, на территории которого реализуется мероприятие</t>
  </si>
  <si>
    <t xml:space="preserve">Описание мероприятия </t>
  </si>
  <si>
    <t>Сроки реализации мероприятия</t>
  </si>
  <si>
    <t>дата начала</t>
  </si>
  <si>
    <t>дата завершения</t>
  </si>
  <si>
    <t>Межбюджетные трансферты из федерального бюджета**</t>
  </si>
  <si>
    <t>План расходов</t>
  </si>
  <si>
    <t>Бюджет субъекта Российской Федерации</t>
  </si>
  <si>
    <t>Бюджет муниципального образования</t>
  </si>
  <si>
    <t xml:space="preserve">Необходимый объем финансового обеспечения 
за пределами планового периода
</t>
  </si>
  <si>
    <t>План расходов (всего)</t>
  </si>
  <si>
    <t>* указывается объем расходов, произведенных до текущего года. Для плана, утверждаемого в 2022 году, указывается объем расходов, произведенных до 01.09.2022</t>
  </si>
  <si>
    <t>** указывается объем межбюджетных трансфертов из федерального бюджета, предусмотренных федеральным законом о федеральном бюджете (проектом федерального закона о федеральном бюджете)</t>
  </si>
  <si>
    <t>*** указывается сумма прогнозируемых поступлений в соответствующий бюджет от платы за негативное воздействие на окружающую среду, штрафов, установленных Кодексом Российской Федерации об административных правонарушениях за административные правонарушения в области охраны окружающей среды и природопользования, а также суммы административных штрафов, установленных законами субъектов Российской Федерации за административные правонарушения в области охраны окружающей среды и природопользования, платежей по искам о возмещении вреда, причиненного окружающей среде, в том числе водным объектам, вследствие нарушений обязательных требований, платежей, уплачиваемых при добровольном возмещении вреда, причиненного окружающей среде, в том числе водным объектам, вследствие нарушений обязательных требований</t>
  </si>
  <si>
    <t>х</t>
  </si>
  <si>
    <t>Прогноз доходов (всего)</t>
  </si>
  <si>
    <t>Томская область</t>
  </si>
  <si>
    <t>План расходов муниципального образования «Бакчарский район»  (всего)</t>
  </si>
  <si>
    <t>Озеленение</t>
  </si>
  <si>
    <t>Прогноз доходов муниципального образования «Бакчарский район»  (всего)</t>
  </si>
  <si>
    <t>План расходов муниципального образования «Александровский район»  (всего)</t>
  </si>
  <si>
    <t>Прогноз доходов муниципального образования «Александровский район»  (всего)</t>
  </si>
  <si>
    <t>План расходов муниципального образования «Зырянский район»   (всего)</t>
  </si>
  <si>
    <t>Прогноз доходов муниципального образования «Зырянский район»  (всего)</t>
  </si>
  <si>
    <t>План расходов муниципального образования «Кожевниковский район»   (всего)</t>
  </si>
  <si>
    <t>Прогноз доходов муниципального образования «Кожевниковский район»   (всего)</t>
  </si>
  <si>
    <t>План расходов муниципального образования «Колпашевский район»   (всего)</t>
  </si>
  <si>
    <t>Прогноз доходов муниципального образования «Колпашевский район»   (всего)</t>
  </si>
  <si>
    <t>План расходов муниципального образования «Кривошеинский район»   (всего)</t>
  </si>
  <si>
    <t>Прогноз доходов муниципального образования «Кривошеинский район»   (всего)</t>
  </si>
  <si>
    <t>План расходов муниципального образования «Молчановский район»  (всего)</t>
  </si>
  <si>
    <t>Прогноз доходов муниципального образования «Молчановский район»   (всего)</t>
  </si>
  <si>
    <t>План расходов муниципального образования «Парабельский район»  (всего)</t>
  </si>
  <si>
    <t>Прогноз доходов муниципального образования «Парабельский район»  (всего)</t>
  </si>
  <si>
    <t>План расходов муниципального образования «Первомайский район» (всего)</t>
  </si>
  <si>
    <t>Прогноз доходов муниципального образования «Первомайский район» (всего)</t>
  </si>
  <si>
    <t>План расходов муниципального образования «Чаинский район»  (всего)</t>
  </si>
  <si>
    <t>Прогноз доходов муниципального образования «Чаинский район»  (всего)</t>
  </si>
  <si>
    <t>План расходов муниципального образования «Шегарский район» (всего)</t>
  </si>
  <si>
    <t>Прогноз доходов муниципального образования «Шегарский район»  (всего)</t>
  </si>
  <si>
    <t>План расходов муниципального образования «Город Томск» (всего)</t>
  </si>
  <si>
    <t>Прогноз доходов муниципального образования «Город Томск» (всего)</t>
  </si>
  <si>
    <t>Прогноз доходов муниципального образования «Город округ Стрежевой» (всего)</t>
  </si>
  <si>
    <t>План расходов муниципального образования «Город Кедровый»  (всего)</t>
  </si>
  <si>
    <t>Прогноз доходов муниципального образования «Город Кедровый»  (всего)</t>
  </si>
  <si>
    <t>План расходов муниципального образования «Городской округ закрытое административно-территориальное образование Северск Томской области»  (всего)</t>
  </si>
  <si>
    <t>Прогноз доходов муниципального образования «Городской округ закрытое административно-территориальное образование Северск Томской области»  (всего)</t>
  </si>
  <si>
    <t>План расходов муниципального образования «Асиновский район»  (всего)</t>
  </si>
  <si>
    <t>Прогноз доходов муниципального образования «Асиновский район»  (всего)</t>
  </si>
  <si>
    <t>Ликвидация мест несанкционированного размещения отходов</t>
  </si>
  <si>
    <t>План расходов муниципального образования «Верхнекетский район»  (всего)</t>
  </si>
  <si>
    <t>Прогноз доходов муниципального образования «Верхнекетский район»  (всего)</t>
  </si>
  <si>
    <t>6.03</t>
  </si>
  <si>
    <t>Ликвидация выявленных несанкционированных свалок</t>
  </si>
  <si>
    <t>Прогноз доходов муниципального образования  «Каргасокский район»   (всего)</t>
  </si>
  <si>
    <t>Томская область, Каргасокский район</t>
  </si>
  <si>
    <t>Томская область, Александровский район</t>
  </si>
  <si>
    <t>Ликвидация мест несанкционированного размещения отходов на территории Томской области, Александровского района</t>
  </si>
  <si>
    <t>2.03</t>
  </si>
  <si>
    <t>Осуществление государственного мониторинга водных объектов</t>
  </si>
  <si>
    <t>0,00</t>
  </si>
  <si>
    <t>План расходов муниципального образования «Тегульдетский район»  (всего)</t>
  </si>
  <si>
    <t>Прогноз доходов муниципального образования «Тегульдетский район»  (всего)</t>
  </si>
  <si>
    <t>План расходов муниципального образования «Томский район»  (всего)</t>
  </si>
  <si>
    <t>Прогноз доходов муниципального образования «Томский район»  (всего)</t>
  </si>
  <si>
    <t>Разработка проектно-сметной документации в целях реализации мероприятий, напрвленных на ликвидацию мест несанкционированного размещения отходов</t>
  </si>
  <si>
    <t>План расходов Томской области (всего)</t>
  </si>
  <si>
    <t>Прогноз доходов Томской области (всего)***</t>
  </si>
  <si>
    <t>Проведение мероприятий в области охраны среды на особо охраняемых природных территориях регионального и местного значения</t>
  </si>
  <si>
    <t>6.01</t>
  </si>
  <si>
    <t>Проведение комплексного экологического обследования территории для придания ей статуса особо охраняемой природнойтерритории и разработка комплексных материалов экологического обследования территории, обосновывающих придание ей статуса особо охраняемой природнойтерритории регионального или местного значения</t>
  </si>
  <si>
    <t>мероприятий, указанных в пункте 1 статьи 16.6, пункте 1 статьи 75.1 и пункте 1 статьи 78.2 Федерального закона
"Об охране окружающей среды", субъекта Российской Федерации</t>
  </si>
  <si>
    <t>Приложение № 1</t>
  </si>
  <si>
    <t>к Правилам разработки и согласования плана мероприятий, указанных 
в пункте 1 статьи 16.6, пункте 1 статьи 75.1 и пункте 1 статьи 78.2 Федерального 
закона "Об охране окружающей среды", субъекта Российской Федерации</t>
  </si>
  <si>
    <t>Томская область, Верхнекетский район, р. п. Белый Яр</t>
  </si>
  <si>
    <t>Томская область, Верхнекетский район, р.п. Белый Яр</t>
  </si>
  <si>
    <t>Томская область, Чаинский район, Коломинское сельское поселение</t>
  </si>
  <si>
    <t>10.02</t>
  </si>
  <si>
    <t>8.02</t>
  </si>
  <si>
    <t>6.02</t>
  </si>
  <si>
    <t>10.01</t>
  </si>
  <si>
    <t>Прогноз расходов муниципального образования  «Каргасокский район»   (всего)</t>
  </si>
  <si>
    <t xml:space="preserve">Установка аншлагов (информационных щитов) на границах особо охраняемых природных территорий, информирующих о видах деятельности, запрещенных на таких территориях
</t>
  </si>
  <si>
    <t>Городской округ ЗАТО Северск, пос. Самусь</t>
  </si>
  <si>
    <t>Ремонт и восстановление информационных аншлагов на особо охраняемой природной территории (далее - ООПТ) местного значения "Озерный комплекс пос. Самусь ЗАТО Северск"</t>
  </si>
  <si>
    <t>Проведение гидрологических исследований водной экосистемы ООПТ местного значения "Озерный комплекс пос. Самусь ЗАТО Северск"</t>
  </si>
  <si>
    <t>Санитарная уборка зон отдыха (пляжей) в летний период года на ООПТ местного значения "Озерный комплекс пос. Самусь ЗАТО Северск"</t>
  </si>
  <si>
    <t>Городской округ ЗАТО Северск, г. Северск</t>
  </si>
  <si>
    <t>Посадка саженцев деревьев и кустарников, в том числе в рамках акции "Посадки свое дерево"</t>
  </si>
  <si>
    <t>Ликвидация мест несанкционированного хранения отходов в  г. Северске</t>
  </si>
  <si>
    <t>Ликвидация мест несанкционированного хранения отходов на ООПТ местного значения "Озерный комплекс пос. Самусь ЗАТО Северск"</t>
  </si>
  <si>
    <t>Городской округ ЗАТО Северск, пос. Самусь, пос. Орловка, дер. Кижирово, дер. Семиозерки</t>
  </si>
  <si>
    <t>Ликвидация мест несанкционированного хранения отходов на внегородских территориях ЗАТО Северск</t>
  </si>
  <si>
    <t>3.02</t>
  </si>
  <si>
    <t xml:space="preserve">Организация и проведение акций по посадке леса
</t>
  </si>
  <si>
    <t>Посадка деревьев</t>
  </si>
  <si>
    <t>Санитарная вырубка, обрезка, вырубка аварийных деревьев, посадка саженцев в микрорайонах города</t>
  </si>
  <si>
    <t>4.02</t>
  </si>
  <si>
    <t>Мониторинг состояния и загрязнения окружающей среды на территориях объектов размещения отходов</t>
  </si>
  <si>
    <t>Контроль атмосферного воздуха, почв</t>
  </si>
  <si>
    <t>Прогноз расходов муниципального образования «Город округ Стрежевой» (всего)</t>
  </si>
  <si>
    <t>Мероприятия по ликвидации мест несанкционированного размещения отходов</t>
  </si>
  <si>
    <t>5.03</t>
  </si>
  <si>
    <t>Мониторинг объектов животного и растительного мира, занесенных в Красную книгу Российской Федерации и красные книги субъектов Российской Федерации</t>
  </si>
  <si>
    <t>Сбор и анализ данных об объектах животного и растительного мира, занесенных и рекомендуемых к занесению в Красную книгу Томской области; занесение в установленном порядке в Красную книгу Томской области (или исключение из нее) объектов животного или растительного мира; подготовка к изданию, издание и распространение Красной книги Томской области</t>
  </si>
  <si>
    <t>Ликвидация мест несанкционированного размещения отходов на территории Томской области</t>
  </si>
  <si>
    <t>Разработка проектно-сметной документации в целях реализации мероприятий, направленных на рекультивацию объектов размещения отходов, в том числе твердых коммунальных отходов</t>
  </si>
  <si>
    <t>4.04</t>
  </si>
  <si>
    <t>4.01</t>
  </si>
  <si>
    <t>Томскаяобласть, Тегульдетский район, с.Тегульдет</t>
  </si>
  <si>
    <t>Проведение комплексного экологического обследования территории для придания ей статуса особо охраняемой природной территории и разработка комплексных материалов экологического обследования территории, обосновывающих придание ей статуса особо охраняемой природной территории регионального или местного значения</t>
  </si>
  <si>
    <t>Проведение обследования и разработка материалов для организации на территории        с. Молчаново особо охраняемой природной территории местного значения</t>
  </si>
  <si>
    <t>Ликвидация мест несанкционированного размещения отходов на территории Молчановского района</t>
  </si>
  <si>
    <t>Томская область, Томский район</t>
  </si>
  <si>
    <t>Ликвидация мест несанкционированного размещения отходов на территории Томской области, Томского района</t>
  </si>
  <si>
    <t>8.01</t>
  </si>
  <si>
    <t>Разработка проектно-сметной документации в целях реализации мероприятий, направленных на снижение загрязнения атмосферного воздуха</t>
  </si>
  <si>
    <t>Разработка проектно-сметной документации в целях реализации мероприятий, направленных на снижение загрязнения атмосферного воздуха (перевод котельного оборудования с угольного топлива на экологическое чистое топливо)</t>
  </si>
  <si>
    <t>Томская область, Асиновский район,с. Ягодное, ул. Юбилейная, 10/1</t>
  </si>
  <si>
    <t>Место несанкционированного размещения отходов  площадью 1 га, объемом 600 куб.м.</t>
  </si>
  <si>
    <t>Работы по рекультивации полигона ТБО в окр. Новомихайловки</t>
  </si>
  <si>
    <t>1.03</t>
  </si>
  <si>
    <t xml:space="preserve">Проведение работ по ликвидации накопленного вреда окружающей среде
</t>
  </si>
  <si>
    <t>9.04</t>
  </si>
  <si>
    <t>Оснащение оборудованием для обеспечения участия в осуществлении государственного мониторинга состояния и загрязнения окружающей среды</t>
  </si>
  <si>
    <t>Приобретение постов наблюдения для осуществления мониторинга состояния и загрязнения окружающей среды</t>
  </si>
  <si>
    <t>Мероприятия по разработке проектно-сметной документации в целях реализации мероприятий, направленных на ликвидацию мест несанкционированного размещения отходов</t>
  </si>
  <si>
    <t>2025</t>
  </si>
  <si>
    <t>Осуществление мер по экологической реабилитации, восстановлению и улучшению экологического состояния водных объектов</t>
  </si>
  <si>
    <t>Разработка проектно-сметной документации в целях реализации мероприятий, направленных на ликвидацию мест несанкционированного размещения отходов</t>
  </si>
  <si>
    <t>2.02</t>
  </si>
  <si>
    <t>2023</t>
  </si>
  <si>
    <t>Организация сбора и вывоза твердых бытовых отходов, несанкционированно размещенных на территории земель лесного фонда</t>
  </si>
  <si>
    <r>
      <t xml:space="preserve">УТВЕРЖДАЮ
И.о. начальника Департамента природных ресурсов и охраны окружающей среды Томской области ___________________________________
(уполномоченное лицо
уполномоченного органа государственной
власти субъекта Российской Федерации)
_____________   </t>
    </r>
    <r>
      <rPr>
        <u/>
        <sz val="11"/>
        <color theme="1"/>
        <rFont val="PT Astra Serif"/>
        <family val="1"/>
        <charset val="204"/>
      </rPr>
      <t>М.А. Кривов</t>
    </r>
    <r>
      <rPr>
        <sz val="11"/>
        <color theme="1"/>
        <rFont val="PT Astra Serif"/>
        <family val="1"/>
        <charset val="204"/>
      </rPr>
      <t xml:space="preserve">
(подпись, инициалы и фамилия)
«___» ______________________ 20___ г.
М.П.
</t>
    </r>
  </si>
  <si>
    <t xml:space="preserve">План </t>
  </si>
  <si>
    <t>на 2023-2025 годы</t>
  </si>
  <si>
    <t>Стоимость мероприятия, тыс. рублей</t>
  </si>
  <si>
    <t>Объем произведенных расходов, тыс. рублей*</t>
  </si>
  <si>
    <t>текущий год</t>
  </si>
  <si>
    <t>1 год планового периода</t>
  </si>
  <si>
    <t>2 год планового периода</t>
  </si>
  <si>
    <t>Исполнитель: Ушакова Наталья Сергеевна 3822-903851, сот. 8-906-958-4448</t>
  </si>
  <si>
    <t>Объем финансирования, тыс. рублей</t>
  </si>
  <si>
    <t xml:space="preserve">Комплексное экологическое обследование природных объектов 
Томской области в 2022 году
Наименование объекта: Природный комплекс "Сосновые боры "Причулымья" (Тегульдетский район)
Цель: Экологическое обследование природного комплекса "Сосновые боры "Причулымья" (далее - ПК), направленное на придание данному ПК статуса особо охраняемой природной территории областного значения
</t>
  </si>
  <si>
    <t>Проведение мероприятий по охране животного мира, среды его обитания и соблюдению режима особой охраны на особо охраняемых природных территориях.
Обустройство государственных зоологических заказников областного значения, проведение комплекса биотехнических мероприятий</t>
  </si>
  <si>
    <t>Осуществление мониторинга на полигоне ТБО, согласно предприсанию Управления Роспотребнадзора ТО</t>
  </si>
  <si>
    <t>Осуществление мониторинга состояния и загрязнения окружающей среды на объекте размещения отходов производства и потребления до снятия с государственного учета объектов, оказывающих негативное воздействие на окружающую среду, объекта размещения отходов производства и потребления после полного выполнения работ по ликвидации и (или) рекультивации, исключающих негативное воздействие на окружающую среду</t>
  </si>
  <si>
    <t>Разработка проекта строительства полигона ТБО, разработка проекта рекультивации полигона ТБО</t>
  </si>
  <si>
    <t>Томская область, Асиновский район,с. Ново-Кусково</t>
  </si>
  <si>
    <t>Место несанкционированного размещения отходов  площадью 0,48 га, объемом 500 куб.м, ул. Сельская, 39</t>
  </si>
  <si>
    <t xml:space="preserve">Томская область, Асиновский район, с. Больше-Дорохово </t>
  </si>
  <si>
    <t>Место несанкционированного размещения отходов  площадью 0,08  га, объемом 676,5 куб.м, порядка 200 м на северо-запад от ориентира: ул. Центральная, 21/1</t>
  </si>
  <si>
    <t>Томская область, Асиновский район, д. Феоктистовка</t>
  </si>
  <si>
    <t>Место несанкционированного размещения отходов  площадью 0,08 га, объемом  383,9 куб.м, ул. Новая, 24</t>
  </si>
  <si>
    <t>Томская область, Асиновский район, д. Мало-Жирово</t>
  </si>
  <si>
    <t>Место несанкционированного размещения отходов  площадью 0,5 га, объемом  300 куб.м, ул. Центральная, 11/1</t>
  </si>
  <si>
    <t>Томская область, Асиновский район,д. Тихомировка</t>
  </si>
  <si>
    <t>Место несанкционированного размещения отходов  площадью 0,08 га, объемом  238,7 куб.м, ул. Береговая, 36а/1</t>
  </si>
  <si>
    <t>Томская область, Асиновский район, д. Победа</t>
  </si>
  <si>
    <t xml:space="preserve">Место несанкционированного размещения отходов  площадью 0,08 га, объемом  190,3 куб.м, порядка 600 м на юго-запад от ориентира ул. Советская, 24 </t>
  </si>
  <si>
    <t>Томская область, Асиновский район, д. Латат</t>
  </si>
  <si>
    <t>Место несанкционированного размещения отходов  площадью 0,40206га, объемом  100 куб.м, ул. Дорожная, 13/1</t>
  </si>
  <si>
    <t>Томская область, Асиновский район, д. Больше-Жирово</t>
  </si>
  <si>
    <t>Место несанкционированного размещения отходов  площадью 0,40615 га, объемом  100 куб.м, ул. Луговая, 16/1</t>
  </si>
  <si>
    <t>Место несанкционированного размещения отходов  площадью 0,05га, объемом  150 куб.м, ул. Луговая, 16/1</t>
  </si>
  <si>
    <t>Томская область, Асиновский район, с. Филимоновка</t>
  </si>
  <si>
    <t>Томская область, Бакчарский район, с. Бакчар</t>
  </si>
  <si>
    <t>Посадка зеленых насаждений в сквере "Гармония" в с. Бакчар</t>
  </si>
  <si>
    <t>Место несанкционированного размещения отходов в площадью 2,5 га объемом 120 куб.м</t>
  </si>
  <si>
    <t>Место несанкционированного размещения отходов в площадью 2,3 га объемом 125 куб.м</t>
  </si>
  <si>
    <t>Ликвидация мест несанкционированного размещения отходов в количестве 8 ед., площадью 2,432 га, объемом 4 195 куб.м</t>
  </si>
  <si>
    <t xml:space="preserve">Томская область, Зырянский район, с. Зырянское </t>
  </si>
  <si>
    <t>Место несанкционированного размещения отходов в площадью 20 кв. м объемом 25 куб.м, пер. Некрасова</t>
  </si>
  <si>
    <t>Томская область, Кожевниковский район, с. Кожевниково</t>
  </si>
  <si>
    <t>Ликвидация мест несанкционированного размещения отходов площадью 180 кв.м., объемом 70 куб.м, ул. Калинина, 84</t>
  </si>
  <si>
    <t>Томская область, Колпашевский район, Новоселовское сельское поселение</t>
  </si>
  <si>
    <t>Площадь - 600 кв.м, объем - 250 куб.м</t>
  </si>
  <si>
    <t>Томская область, Колпашевский район, Саровское сельское поселение</t>
  </si>
  <si>
    <t>Площадь - 1000 кв.м, объем - 270 куб.м</t>
  </si>
  <si>
    <t>Томская область, Колпашевский район, Колпашевское городское поселение</t>
  </si>
  <si>
    <t>Площадь - 700 кв. м, объем - 1000 куб.м</t>
  </si>
  <si>
    <t>Томская область, Кривошеинский район</t>
  </si>
  <si>
    <t>Томская область, Молчановский район, с. Молчаново</t>
  </si>
  <si>
    <t>Томская область, Молчановский район</t>
  </si>
  <si>
    <t>Томская область, Парабельский район</t>
  </si>
  <si>
    <t>Томская область, Первомайский район, Первомайское сельское поселение</t>
  </si>
  <si>
    <t>Местность с координатами точка 836 СШ 57°04.101´, ВД 086°17.849ʾ в окрестностях с. Первомайское в 3 км автодороги "с. Первомайское - с. Березовка"</t>
  </si>
  <si>
    <t>Местность с координатами точка 841 СШ 57°05.071´, ВД 086°16.965ʾ в окрестностях с. Первомайское на 2 км автодороги "с. Первомайское - с. Орехово"</t>
  </si>
  <si>
    <t>Благоустройстрово сквера "Выпускников", посадка кустарников саженцев.</t>
  </si>
  <si>
    <t>Ликвидация несанкционированных свалок объемом 10 куб.м</t>
  </si>
  <si>
    <t>Томская область, Шегарский район, с. Мельниково</t>
  </si>
  <si>
    <t>Благоустройстрово парка Победы , посадка кустарников саженцев: клён Гиннала, липа мелколистная, рябина обыкновенная, ива шаровидная, ива блестящая</t>
  </si>
  <si>
    <t>Томская область, Шегарский район, с. Нащеково</t>
  </si>
  <si>
    <t>Ликвидация несанкционированных свалок площадью 0,8 га</t>
  </si>
  <si>
    <t>Томская область, Шегарский район, с. Гынгазово</t>
  </si>
  <si>
    <t>Томская область, г. Томск</t>
  </si>
  <si>
    <t>Томская область, городской округ Стрежевой</t>
  </si>
  <si>
    <t xml:space="preserve">Томская область, 
г. Кедровый 
</t>
  </si>
  <si>
    <t xml:space="preserve">Земли с/х назначения, S - 1500 кв.м, отходы 3 и 4 классов, п. Таванга и п. Рогалево
</t>
  </si>
  <si>
    <t>Предпроектное обследование и разработка проекта рекультивации несанкционированной свалки расположенной на 3 км. Автодороги Александровское-35 км.</t>
  </si>
  <si>
    <t xml:space="preserve">Осуществление государственного мониторинга водных объектов в Томской области: на р. Чулым, р. Кия, р. Чая, р. Кеть, р. Обь, прот. Панигатка, р. Черная, р. Томь, р. Ушайка, р. Басандайка (2023 г.); р. Чулым, р. Обь, прот. Панигатка, р. Томь (2024-2025 гг.)  </t>
  </si>
  <si>
    <t>2024</t>
  </si>
  <si>
    <t>Восстановление нарушенного состояния окружающей среды (в том числе зленых насаждений) при подготовительных работах к расчистке озера Док в г. Северск с целью улучшения экологического состояния гидрографической сети на территории Тосмкой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</si>
</sst>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PT Astra Serif"/>
      <family val="1"/>
      <charset val="204"/>
    </font>
    <font>
      <b/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1"/>
      <color rgb="FF000000"/>
      <name val="PT Astra Serif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PT Astra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98">
    <xf numFmtId="0" fontId="0" fillId="0" borderId="0" xfId="0"/>
    <xf numFmtId="4" fontId="4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0" fontId="3" fillId="0" borderId="0" xfId="0" applyFont="1" applyFill="1"/>
    <xf numFmtId="0" fontId="0" fillId="0" borderId="0" xfId="0" applyFill="1" applyAlignment="1">
      <alignment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4" fontId="5" fillId="0" borderId="1" xfId="0" applyNumberFormat="1" applyFont="1" applyFill="1" applyBorder="1" applyAlignment="1">
      <alignment horizontal="center" vertical="top" wrapText="1"/>
    </xf>
    <xf numFmtId="14" fontId="5" fillId="0" borderId="1" xfId="0" applyNumberFormat="1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top" wrapText="1"/>
    </xf>
    <xf numFmtId="0" fontId="8" fillId="0" borderId="0" xfId="0" applyFont="1" applyFill="1"/>
    <xf numFmtId="0" fontId="5" fillId="0" borderId="3" xfId="0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4" fontId="3" fillId="0" borderId="5" xfId="0" applyNumberFormat="1" applyFont="1" applyFill="1" applyBorder="1" applyAlignment="1">
      <alignment horizontal="center" vertical="top" wrapText="1"/>
    </xf>
    <xf numFmtId="4" fontId="4" fillId="0" borderId="6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4" fontId="4" fillId="0" borderId="8" xfId="0" applyNumberFormat="1" applyFont="1" applyFill="1" applyBorder="1" applyAlignment="1">
      <alignment horizontal="center" vertical="top" wrapText="1"/>
    </xf>
    <xf numFmtId="0" fontId="0" fillId="0" borderId="1" xfId="0" applyFill="1" applyBorder="1"/>
    <xf numFmtId="0" fontId="1" fillId="0" borderId="1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49" fontId="3" fillId="0" borderId="8" xfId="0" applyNumberFormat="1" applyFont="1" applyFill="1" applyBorder="1" applyAlignment="1">
      <alignment horizontal="center" vertical="top" wrapText="1"/>
    </xf>
    <xf numFmtId="4" fontId="3" fillId="0" borderId="8" xfId="0" applyNumberFormat="1" applyFont="1" applyFill="1" applyBorder="1" applyAlignment="1">
      <alignment horizontal="center" vertical="top" wrapText="1"/>
    </xf>
    <xf numFmtId="2" fontId="3" fillId="0" borderId="8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wrapText="1"/>
    </xf>
    <xf numFmtId="2" fontId="0" fillId="0" borderId="0" xfId="0" applyNumberFormat="1" applyFill="1"/>
    <xf numFmtId="0" fontId="3" fillId="2" borderId="1" xfId="0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horizontal="center" vertical="top" wrapText="1"/>
    </xf>
    <xf numFmtId="0" fontId="0" fillId="2" borderId="0" xfId="0" applyFill="1" applyAlignment="1">
      <alignment wrapText="1"/>
    </xf>
    <xf numFmtId="0" fontId="0" fillId="2" borderId="0" xfId="0" applyFill="1"/>
    <xf numFmtId="0" fontId="3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top" wrapText="1"/>
    </xf>
    <xf numFmtId="4" fontId="3" fillId="2" borderId="1" xfId="0" applyNumberFormat="1" applyFont="1" applyFill="1" applyBorder="1" applyAlignment="1">
      <alignment horizontal="center" vertical="top" wrapText="1"/>
    </xf>
    <xf numFmtId="0" fontId="9" fillId="0" borderId="0" xfId="0" applyFont="1" applyFill="1"/>
    <xf numFmtId="0" fontId="3" fillId="2" borderId="1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3" fillId="2" borderId="0" xfId="0" applyFont="1" applyFill="1"/>
    <xf numFmtId="4" fontId="5" fillId="2" borderId="1" xfId="0" applyNumberFormat="1" applyFont="1" applyFill="1" applyBorder="1" applyAlignment="1">
      <alignment horizontal="center" vertical="top" wrapText="1"/>
    </xf>
    <xf numFmtId="4" fontId="4" fillId="2" borderId="6" xfId="0" applyNumberFormat="1" applyFont="1" applyFill="1" applyBorder="1" applyAlignment="1">
      <alignment horizontal="center" vertical="top" wrapText="1"/>
    </xf>
    <xf numFmtId="4" fontId="4" fillId="2" borderId="8" xfId="0" applyNumberFormat="1" applyFont="1" applyFill="1" applyBorder="1" applyAlignment="1">
      <alignment horizontal="center" vertical="top" wrapText="1"/>
    </xf>
    <xf numFmtId="0" fontId="3" fillId="2" borderId="0" xfId="0" applyFont="1" applyFill="1" applyAlignment="1">
      <alignment wrapText="1"/>
    </xf>
    <xf numFmtId="2" fontId="3" fillId="2" borderId="0" xfId="0" applyNumberFormat="1" applyFont="1" applyFill="1" applyAlignment="1">
      <alignment wrapText="1"/>
    </xf>
    <xf numFmtId="4" fontId="0" fillId="2" borderId="0" xfId="0" applyNumberFormat="1" applyFill="1" applyAlignment="1">
      <alignment wrapText="1"/>
    </xf>
    <xf numFmtId="0" fontId="6" fillId="2" borderId="1" xfId="0" applyFont="1" applyFill="1" applyBorder="1" applyAlignment="1">
      <alignment horizontal="center" vertical="top" wrapText="1"/>
    </xf>
    <xf numFmtId="4" fontId="3" fillId="2" borderId="1" xfId="1" applyNumberFormat="1" applyFont="1" applyFill="1" applyBorder="1" applyAlignment="1">
      <alignment horizontal="center" vertical="top" wrapText="1"/>
    </xf>
    <xf numFmtId="4" fontId="3" fillId="0" borderId="1" xfId="0" applyNumberFormat="1" applyFont="1" applyFill="1" applyBorder="1" applyAlignment="1">
      <alignment horizontal="center" vertical="top"/>
    </xf>
    <xf numFmtId="4" fontId="3" fillId="2" borderId="1" xfId="0" applyNumberFormat="1" applyFont="1" applyFill="1" applyBorder="1" applyAlignment="1">
      <alignment horizontal="center" vertical="top"/>
    </xf>
    <xf numFmtId="4" fontId="3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/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9" fillId="0" borderId="0" xfId="0" applyFont="1" applyFill="1" applyBorder="1" applyAlignment="1">
      <alignment wrapText="1"/>
    </xf>
    <xf numFmtId="0" fontId="9" fillId="0" borderId="0" xfId="0" applyFont="1" applyFill="1" applyBorder="1"/>
    <xf numFmtId="0" fontId="0" fillId="2" borderId="0" xfId="0" applyFill="1" applyBorder="1" applyAlignment="1">
      <alignment wrapText="1"/>
    </xf>
    <xf numFmtId="0" fontId="0" fillId="2" borderId="0" xfId="0" applyFill="1" applyBorder="1"/>
    <xf numFmtId="4" fontId="0" fillId="0" borderId="0" xfId="0" applyNumberForma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top"/>
    </xf>
    <xf numFmtId="0" fontId="3" fillId="0" borderId="0" xfId="0" applyFont="1" applyFill="1" applyAlignment="1">
      <alignment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10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top" wrapText="1"/>
    </xf>
    <xf numFmtId="0" fontId="4" fillId="0" borderId="13" xfId="0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/>
    <xf numFmtId="0" fontId="4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3" fillId="0" borderId="2" xfId="0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33"/>
  <sheetViews>
    <sheetView tabSelected="1" zoomScale="70" zoomScaleNormal="70" workbookViewId="0">
      <selection activeCell="U3" sqref="U3"/>
    </sheetView>
  </sheetViews>
  <sheetFormatPr defaultRowHeight="15" x14ac:dyDescent="0.25"/>
  <cols>
    <col min="1" max="1" width="5" style="2" customWidth="1"/>
    <col min="2" max="2" width="13" style="2" customWidth="1"/>
    <col min="3" max="3" width="28.5703125" style="2" customWidth="1"/>
    <col min="4" max="4" width="24.85546875" style="2" customWidth="1"/>
    <col min="5" max="5" width="38.42578125" style="2" customWidth="1"/>
    <col min="6" max="6" width="21.7109375" style="2" customWidth="1"/>
    <col min="7" max="7" width="14.7109375" style="2" customWidth="1"/>
    <col min="8" max="8" width="14.85546875" style="2" customWidth="1"/>
    <col min="9" max="9" width="15.140625" style="2" customWidth="1"/>
    <col min="10" max="10" width="10.42578125" style="2" customWidth="1"/>
    <col min="11" max="11" width="13.42578125" style="2" customWidth="1"/>
    <col min="12" max="12" width="11.7109375" style="2" customWidth="1"/>
    <col min="13" max="13" width="11.140625" style="38" customWidth="1"/>
    <col min="14" max="14" width="13.28515625" style="2" customWidth="1"/>
    <col min="15" max="15" width="12.85546875" style="2" customWidth="1"/>
    <col min="16" max="16" width="11.28515625" style="38" customWidth="1"/>
    <col min="17" max="17" width="11.7109375" style="2" customWidth="1"/>
    <col min="18" max="18" width="13.28515625" style="2" customWidth="1"/>
    <col min="19" max="19" width="24.42578125" style="2" bestFit="1" customWidth="1"/>
    <col min="20" max="20" width="9.140625" style="62"/>
    <col min="21" max="21" width="19.28515625" style="62" customWidth="1"/>
    <col min="22" max="22" width="20.42578125" style="62" customWidth="1"/>
    <col min="23" max="85" width="9.140625" style="62"/>
    <col min="86" max="16384" width="9.140625" style="2"/>
  </cols>
  <sheetData>
    <row r="1" spans="1:85" s="3" customFormat="1" x14ac:dyDescent="0.25">
      <c r="M1" s="49"/>
      <c r="P1" s="49"/>
      <c r="Q1" s="49"/>
      <c r="S1" s="3" t="s">
        <v>75</v>
      </c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</row>
    <row r="2" spans="1:85" s="3" customFormat="1" ht="98.25" customHeight="1" x14ac:dyDescent="0.25">
      <c r="M2" s="49"/>
      <c r="P2" s="49"/>
      <c r="Q2" s="89" t="s">
        <v>76</v>
      </c>
      <c r="R2" s="90"/>
      <c r="S2" s="90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</row>
    <row r="3" spans="1:85" s="3" customFormat="1" ht="234" customHeight="1" x14ac:dyDescent="0.25">
      <c r="M3" s="49"/>
      <c r="P3" s="49"/>
      <c r="Q3" s="89" t="s">
        <v>136</v>
      </c>
      <c r="R3" s="90"/>
      <c r="S3" s="90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</row>
    <row r="4" spans="1:85" s="3" customFormat="1" x14ac:dyDescent="0.25">
      <c r="M4" s="49"/>
      <c r="P4" s="49"/>
      <c r="Q4" s="49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</row>
    <row r="5" spans="1:85" s="3" customFormat="1" x14ac:dyDescent="0.25">
      <c r="A5" s="95" t="s">
        <v>137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5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</row>
    <row r="6" spans="1:85" s="3" customFormat="1" ht="55.5" customHeight="1" x14ac:dyDescent="0.25">
      <c r="A6" s="93" t="s">
        <v>74</v>
      </c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</row>
    <row r="7" spans="1:85" s="3" customFormat="1" x14ac:dyDescent="0.25">
      <c r="A7" s="95" t="s">
        <v>19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</row>
    <row r="8" spans="1:85" s="3" customFormat="1" x14ac:dyDescent="0.25">
      <c r="A8" s="91" t="s">
        <v>138</v>
      </c>
      <c r="B8" s="91"/>
      <c r="C8" s="91"/>
      <c r="D8" s="91"/>
      <c r="E8" s="91"/>
      <c r="F8" s="91"/>
      <c r="G8" s="91"/>
      <c r="H8" s="91"/>
      <c r="I8" s="91"/>
      <c r="J8" s="92"/>
      <c r="K8" s="92"/>
      <c r="L8" s="92"/>
      <c r="M8" s="92"/>
      <c r="N8" s="92"/>
      <c r="O8" s="92"/>
      <c r="P8" s="92"/>
      <c r="Q8" s="92"/>
      <c r="R8" s="92"/>
      <c r="S8" s="92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</row>
    <row r="9" spans="1:85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49"/>
      <c r="N9" s="3"/>
      <c r="O9" s="3"/>
      <c r="P9" s="49"/>
      <c r="Q9" s="3"/>
      <c r="R9" s="3"/>
      <c r="S9" s="3"/>
    </row>
    <row r="10" spans="1:85" ht="31.5" customHeight="1" x14ac:dyDescent="0.25">
      <c r="A10" s="94" t="s">
        <v>0</v>
      </c>
      <c r="B10" s="94" t="s">
        <v>1</v>
      </c>
      <c r="C10" s="94" t="s">
        <v>2</v>
      </c>
      <c r="D10" s="94" t="s">
        <v>3</v>
      </c>
      <c r="E10" s="94" t="s">
        <v>4</v>
      </c>
      <c r="F10" s="94" t="s">
        <v>139</v>
      </c>
      <c r="G10" s="94" t="s">
        <v>5</v>
      </c>
      <c r="H10" s="94"/>
      <c r="I10" s="94" t="s">
        <v>145</v>
      </c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63"/>
      <c r="U10" s="63"/>
      <c r="V10" s="63"/>
      <c r="W10" s="63"/>
      <c r="X10" s="63"/>
      <c r="Y10" s="63"/>
    </row>
    <row r="11" spans="1:85" ht="42" customHeight="1" x14ac:dyDescent="0.25">
      <c r="A11" s="94"/>
      <c r="B11" s="94"/>
      <c r="C11" s="94"/>
      <c r="D11" s="94"/>
      <c r="E11" s="94"/>
      <c r="F11" s="94"/>
      <c r="G11" s="94" t="s">
        <v>6</v>
      </c>
      <c r="H11" s="94" t="s">
        <v>7</v>
      </c>
      <c r="I11" s="94" t="s">
        <v>140</v>
      </c>
      <c r="J11" s="94" t="s">
        <v>8</v>
      </c>
      <c r="K11" s="94"/>
      <c r="L11" s="94"/>
      <c r="M11" s="94" t="s">
        <v>10</v>
      </c>
      <c r="N11" s="94"/>
      <c r="O11" s="94"/>
      <c r="P11" s="94" t="s">
        <v>11</v>
      </c>
      <c r="Q11" s="94"/>
      <c r="R11" s="94"/>
      <c r="S11" s="94" t="s">
        <v>12</v>
      </c>
      <c r="T11" s="63"/>
      <c r="U11" s="63"/>
      <c r="V11" s="63"/>
      <c r="W11" s="63"/>
      <c r="X11" s="63"/>
      <c r="Y11" s="63"/>
    </row>
    <row r="12" spans="1:85" ht="63.75" customHeight="1" x14ac:dyDescent="0.25">
      <c r="A12" s="94"/>
      <c r="B12" s="94"/>
      <c r="C12" s="94"/>
      <c r="D12" s="94"/>
      <c r="E12" s="94"/>
      <c r="F12" s="94"/>
      <c r="G12" s="94"/>
      <c r="H12" s="94"/>
      <c r="I12" s="94"/>
      <c r="J12" s="94" t="s">
        <v>9</v>
      </c>
      <c r="K12" s="94"/>
      <c r="L12" s="94"/>
      <c r="M12" s="94" t="s">
        <v>9</v>
      </c>
      <c r="N12" s="94"/>
      <c r="O12" s="94"/>
      <c r="P12" s="94" t="s">
        <v>9</v>
      </c>
      <c r="Q12" s="94"/>
      <c r="R12" s="94"/>
      <c r="S12" s="94"/>
      <c r="T12" s="63"/>
      <c r="U12" s="63"/>
      <c r="V12" s="63"/>
      <c r="W12" s="63"/>
      <c r="X12" s="63"/>
      <c r="Y12" s="63"/>
    </row>
    <row r="13" spans="1:85" ht="54.75" customHeight="1" x14ac:dyDescent="0.25">
      <c r="A13" s="94"/>
      <c r="B13" s="94"/>
      <c r="C13" s="94"/>
      <c r="D13" s="94"/>
      <c r="E13" s="94"/>
      <c r="F13" s="94"/>
      <c r="G13" s="94"/>
      <c r="H13" s="94"/>
      <c r="I13" s="94"/>
      <c r="J13" s="5" t="s">
        <v>141</v>
      </c>
      <c r="K13" s="5" t="s">
        <v>142</v>
      </c>
      <c r="L13" s="5" t="s">
        <v>143</v>
      </c>
      <c r="M13" s="39" t="s">
        <v>141</v>
      </c>
      <c r="N13" s="5" t="s">
        <v>142</v>
      </c>
      <c r="O13" s="5" t="s">
        <v>143</v>
      </c>
      <c r="P13" s="39" t="s">
        <v>141</v>
      </c>
      <c r="Q13" s="5" t="s">
        <v>142</v>
      </c>
      <c r="R13" s="5" t="s">
        <v>143</v>
      </c>
      <c r="S13" s="94"/>
      <c r="T13" s="63"/>
      <c r="U13" s="63"/>
      <c r="V13" s="63"/>
      <c r="W13" s="63"/>
      <c r="X13" s="63"/>
      <c r="Y13" s="63"/>
    </row>
    <row r="14" spans="1:85" ht="71.25" customHeight="1" x14ac:dyDescent="0.25">
      <c r="A14" s="6">
        <v>1</v>
      </c>
      <c r="B14" s="14" t="s">
        <v>80</v>
      </c>
      <c r="C14" s="6" t="s">
        <v>52</v>
      </c>
      <c r="D14" s="6" t="s">
        <v>59</v>
      </c>
      <c r="E14" s="6" t="s">
        <v>60</v>
      </c>
      <c r="F14" s="15">
        <v>6000</v>
      </c>
      <c r="G14" s="14">
        <v>2023</v>
      </c>
      <c r="H14" s="14" t="s">
        <v>130</v>
      </c>
      <c r="I14" s="17">
        <v>0</v>
      </c>
      <c r="J14" s="15">
        <v>0</v>
      </c>
      <c r="K14" s="15">
        <v>0</v>
      </c>
      <c r="L14" s="15">
        <v>0</v>
      </c>
      <c r="M14" s="41">
        <v>0</v>
      </c>
      <c r="N14" s="15">
        <v>0</v>
      </c>
      <c r="O14" s="15">
        <v>0</v>
      </c>
      <c r="P14" s="57">
        <v>2500</v>
      </c>
      <c r="Q14" s="15">
        <v>2000</v>
      </c>
      <c r="R14" s="15">
        <v>1500</v>
      </c>
      <c r="S14" s="15"/>
      <c r="T14" s="63"/>
      <c r="U14" s="63"/>
      <c r="V14" s="63"/>
      <c r="W14" s="63"/>
      <c r="X14" s="63"/>
      <c r="Y14" s="63"/>
    </row>
    <row r="15" spans="1:85" ht="257.25" customHeight="1" x14ac:dyDescent="0.25">
      <c r="A15" s="6">
        <v>2</v>
      </c>
      <c r="B15" s="14" t="s">
        <v>110</v>
      </c>
      <c r="C15" s="6" t="s">
        <v>149</v>
      </c>
      <c r="D15" s="6" t="s">
        <v>59</v>
      </c>
      <c r="E15" s="6" t="s">
        <v>148</v>
      </c>
      <c r="F15" s="15">
        <v>3000</v>
      </c>
      <c r="G15" s="14">
        <v>2023</v>
      </c>
      <c r="H15" s="14" t="s">
        <v>130</v>
      </c>
      <c r="I15" s="17">
        <v>0</v>
      </c>
      <c r="J15" s="15">
        <v>0</v>
      </c>
      <c r="K15" s="15">
        <v>0</v>
      </c>
      <c r="L15" s="15">
        <v>0</v>
      </c>
      <c r="M15" s="41">
        <v>0</v>
      </c>
      <c r="N15" s="15">
        <v>0</v>
      </c>
      <c r="O15" s="15">
        <v>0</v>
      </c>
      <c r="P15" s="57">
        <v>1000</v>
      </c>
      <c r="Q15" s="15">
        <v>1000</v>
      </c>
      <c r="R15" s="15">
        <v>1000</v>
      </c>
      <c r="S15" s="15"/>
      <c r="T15" s="63"/>
      <c r="U15" s="63"/>
      <c r="V15" s="63"/>
      <c r="W15" s="63"/>
      <c r="X15" s="63"/>
      <c r="Y15" s="63"/>
    </row>
    <row r="16" spans="1:85" ht="123.75" customHeight="1" x14ac:dyDescent="0.25">
      <c r="A16" s="6">
        <v>3</v>
      </c>
      <c r="B16" s="14" t="s">
        <v>83</v>
      </c>
      <c r="C16" s="6" t="s">
        <v>132</v>
      </c>
      <c r="D16" s="6" t="s">
        <v>59</v>
      </c>
      <c r="E16" s="6" t="s">
        <v>202</v>
      </c>
      <c r="F16" s="15">
        <v>7921</v>
      </c>
      <c r="G16" s="14" t="s">
        <v>134</v>
      </c>
      <c r="H16" s="14" t="s">
        <v>134</v>
      </c>
      <c r="I16" s="17">
        <v>0</v>
      </c>
      <c r="J16" s="15">
        <v>0</v>
      </c>
      <c r="K16" s="15">
        <v>0</v>
      </c>
      <c r="L16" s="15">
        <v>0</v>
      </c>
      <c r="M16" s="41">
        <v>0</v>
      </c>
      <c r="N16" s="15">
        <v>0</v>
      </c>
      <c r="O16" s="15">
        <v>0</v>
      </c>
      <c r="P16" s="57">
        <v>7921</v>
      </c>
      <c r="Q16" s="15">
        <v>0</v>
      </c>
      <c r="R16" s="15">
        <v>0</v>
      </c>
      <c r="S16" s="15"/>
      <c r="T16" s="63"/>
      <c r="U16" s="63"/>
      <c r="V16" s="63"/>
      <c r="W16" s="63"/>
      <c r="X16" s="63"/>
      <c r="Y16" s="63"/>
    </row>
    <row r="17" spans="1:85" ht="123.75" customHeight="1" x14ac:dyDescent="0.25">
      <c r="A17" s="6">
        <v>4</v>
      </c>
      <c r="B17" s="14" t="s">
        <v>111</v>
      </c>
      <c r="C17" s="6" t="s">
        <v>109</v>
      </c>
      <c r="D17" s="6" t="s">
        <v>59</v>
      </c>
      <c r="E17" s="6" t="s">
        <v>150</v>
      </c>
      <c r="F17" s="15">
        <f>Q17+R17</f>
        <v>14841.919999999998</v>
      </c>
      <c r="G17" s="14" t="s">
        <v>134</v>
      </c>
      <c r="H17" s="14" t="s">
        <v>130</v>
      </c>
      <c r="I17" s="17">
        <v>0</v>
      </c>
      <c r="J17" s="15">
        <v>0</v>
      </c>
      <c r="K17" s="15">
        <v>0</v>
      </c>
      <c r="L17" s="15">
        <v>0</v>
      </c>
      <c r="M17" s="41">
        <v>0</v>
      </c>
      <c r="N17" s="41">
        <v>0</v>
      </c>
      <c r="O17" s="15">
        <v>0</v>
      </c>
      <c r="P17" s="15">
        <v>0</v>
      </c>
      <c r="Q17" s="57">
        <v>6420.96</v>
      </c>
      <c r="R17" s="15">
        <v>8420.9599999999991</v>
      </c>
      <c r="S17" s="15"/>
      <c r="T17" s="63"/>
      <c r="U17" s="63"/>
      <c r="V17" s="60"/>
      <c r="W17" s="63"/>
      <c r="X17" s="63"/>
      <c r="Y17" s="63"/>
    </row>
    <row r="18" spans="1:85" ht="15" customHeight="1" x14ac:dyDescent="0.25">
      <c r="A18" s="77" t="s">
        <v>23</v>
      </c>
      <c r="B18" s="78"/>
      <c r="C18" s="78"/>
      <c r="D18" s="78"/>
      <c r="E18" s="78"/>
      <c r="F18" s="78"/>
      <c r="G18" s="78"/>
      <c r="H18" s="78"/>
      <c r="I18" s="79"/>
      <c r="J18" s="1">
        <f t="shared" ref="J18:O18" si="0">SUM(J16:J16)</f>
        <v>0</v>
      </c>
      <c r="K18" s="1">
        <f t="shared" si="0"/>
        <v>0</v>
      </c>
      <c r="L18" s="1">
        <f t="shared" si="0"/>
        <v>0</v>
      </c>
      <c r="M18" s="36">
        <f t="shared" si="0"/>
        <v>0</v>
      </c>
      <c r="N18" s="1">
        <f t="shared" si="0"/>
        <v>0</v>
      </c>
      <c r="O18" s="1">
        <f t="shared" si="0"/>
        <v>0</v>
      </c>
      <c r="P18" s="36">
        <f>SUM(P14:P17)</f>
        <v>11421</v>
      </c>
      <c r="Q18" s="1">
        <f>SUM(Q14:Q17)</f>
        <v>9420.9599999999991</v>
      </c>
      <c r="R18" s="1">
        <f>SUM(R15:R17)</f>
        <v>9420.9599999999991</v>
      </c>
      <c r="S18" s="1" t="s">
        <v>17</v>
      </c>
      <c r="T18" s="63"/>
      <c r="U18" s="63"/>
      <c r="V18" s="63"/>
      <c r="W18" s="63"/>
      <c r="X18" s="63"/>
      <c r="Y18" s="63"/>
    </row>
    <row r="19" spans="1:85" ht="15" customHeight="1" x14ac:dyDescent="0.25">
      <c r="A19" s="77" t="s">
        <v>24</v>
      </c>
      <c r="B19" s="78"/>
      <c r="C19" s="78"/>
      <c r="D19" s="78"/>
      <c r="E19" s="78"/>
      <c r="F19" s="78"/>
      <c r="G19" s="78"/>
      <c r="H19" s="78"/>
      <c r="I19" s="79"/>
      <c r="J19" s="1" t="s">
        <v>17</v>
      </c>
      <c r="K19" s="1" t="s">
        <v>17</v>
      </c>
      <c r="L19" s="1" t="s">
        <v>17</v>
      </c>
      <c r="M19" s="36" t="s">
        <v>17</v>
      </c>
      <c r="N19" s="1" t="s">
        <v>17</v>
      </c>
      <c r="O19" s="1" t="s">
        <v>17</v>
      </c>
      <c r="P19" s="36">
        <v>9420.9599999999991</v>
      </c>
      <c r="Q19" s="1">
        <v>9420.9599999999991</v>
      </c>
      <c r="R19" s="1">
        <v>9420.9599999999991</v>
      </c>
      <c r="S19" s="1" t="s">
        <v>17</v>
      </c>
      <c r="T19" s="63"/>
      <c r="U19" s="63"/>
      <c r="V19" s="63"/>
      <c r="W19" s="63"/>
      <c r="X19" s="63"/>
      <c r="Y19" s="63"/>
    </row>
    <row r="20" spans="1:85" s="12" customFormat="1" ht="62.25" customHeight="1" x14ac:dyDescent="0.25">
      <c r="A20" s="7">
        <v>5</v>
      </c>
      <c r="B20" s="8" t="s">
        <v>80</v>
      </c>
      <c r="C20" s="7" t="s">
        <v>52</v>
      </c>
      <c r="D20" s="7" t="s">
        <v>121</v>
      </c>
      <c r="E20" s="7" t="s">
        <v>122</v>
      </c>
      <c r="F20" s="9">
        <v>1008.372</v>
      </c>
      <c r="G20" s="8" t="s">
        <v>134</v>
      </c>
      <c r="H20" s="8" t="s">
        <v>134</v>
      </c>
      <c r="I20" s="11">
        <v>0</v>
      </c>
      <c r="J20" s="9">
        <v>0</v>
      </c>
      <c r="K20" s="9">
        <v>0</v>
      </c>
      <c r="L20" s="9">
        <v>0</v>
      </c>
      <c r="M20" s="50">
        <v>0</v>
      </c>
      <c r="N20" s="9">
        <v>0</v>
      </c>
      <c r="O20" s="9">
        <v>0</v>
      </c>
      <c r="P20" s="50">
        <v>1008.372</v>
      </c>
      <c r="Q20" s="9">
        <v>0</v>
      </c>
      <c r="R20" s="9">
        <v>0</v>
      </c>
      <c r="S20" s="9"/>
      <c r="T20" s="64"/>
      <c r="U20" s="63"/>
      <c r="V20" s="63"/>
      <c r="W20" s="64"/>
      <c r="X20" s="64"/>
      <c r="Y20" s="64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</row>
    <row r="21" spans="1:85" s="12" customFormat="1" ht="48.75" customHeight="1" x14ac:dyDescent="0.25">
      <c r="A21" s="13">
        <v>6</v>
      </c>
      <c r="B21" s="8" t="s">
        <v>80</v>
      </c>
      <c r="C21" s="7" t="s">
        <v>52</v>
      </c>
      <c r="D21" s="7" t="s">
        <v>151</v>
      </c>
      <c r="E21" s="7" t="s">
        <v>152</v>
      </c>
      <c r="F21" s="9">
        <v>729.63</v>
      </c>
      <c r="G21" s="8" t="s">
        <v>134</v>
      </c>
      <c r="H21" s="8" t="s">
        <v>134</v>
      </c>
      <c r="I21" s="11">
        <v>0</v>
      </c>
      <c r="J21" s="9">
        <v>0</v>
      </c>
      <c r="K21" s="9">
        <v>0</v>
      </c>
      <c r="L21" s="9">
        <v>0</v>
      </c>
      <c r="M21" s="50">
        <v>0</v>
      </c>
      <c r="N21" s="9">
        <v>0</v>
      </c>
      <c r="O21" s="9">
        <v>0</v>
      </c>
      <c r="P21" s="50">
        <v>729.63</v>
      </c>
      <c r="Q21" s="9">
        <v>0</v>
      </c>
      <c r="R21" s="9">
        <v>0</v>
      </c>
      <c r="S21" s="9"/>
      <c r="T21" s="64"/>
      <c r="U21" s="63"/>
      <c r="V21" s="63"/>
      <c r="W21" s="64"/>
      <c r="X21" s="64"/>
      <c r="Y21" s="64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</row>
    <row r="22" spans="1:85" s="12" customFormat="1" ht="78.75" customHeight="1" x14ac:dyDescent="0.25">
      <c r="A22" s="13">
        <v>7</v>
      </c>
      <c r="B22" s="8" t="s">
        <v>80</v>
      </c>
      <c r="C22" s="7" t="s">
        <v>52</v>
      </c>
      <c r="D22" s="7" t="s">
        <v>153</v>
      </c>
      <c r="E22" s="7" t="s">
        <v>154</v>
      </c>
      <c r="F22" s="9">
        <v>1136.94</v>
      </c>
      <c r="G22" s="8" t="s">
        <v>204</v>
      </c>
      <c r="H22" s="8" t="s">
        <v>204</v>
      </c>
      <c r="I22" s="11">
        <v>0</v>
      </c>
      <c r="J22" s="9">
        <v>0</v>
      </c>
      <c r="K22" s="9">
        <v>0</v>
      </c>
      <c r="L22" s="9">
        <v>0</v>
      </c>
      <c r="M22" s="50">
        <v>0</v>
      </c>
      <c r="N22" s="9">
        <v>0</v>
      </c>
      <c r="O22" s="9">
        <v>0</v>
      </c>
      <c r="P22" s="50">
        <v>0</v>
      </c>
      <c r="Q22" s="9">
        <v>1136.9390000000001</v>
      </c>
      <c r="R22" s="9">
        <v>0</v>
      </c>
      <c r="S22" s="9"/>
      <c r="T22" s="64"/>
      <c r="U22" s="63"/>
      <c r="V22" s="63"/>
      <c r="W22" s="64"/>
      <c r="X22" s="64"/>
      <c r="Y22" s="64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</row>
    <row r="23" spans="1:85" s="12" customFormat="1" ht="65.25" customHeight="1" x14ac:dyDescent="0.25">
      <c r="A23" s="13">
        <v>8</v>
      </c>
      <c r="B23" s="8" t="s">
        <v>80</v>
      </c>
      <c r="C23" s="7" t="s">
        <v>52</v>
      </c>
      <c r="D23" s="7" t="s">
        <v>155</v>
      </c>
      <c r="E23" s="7" t="s">
        <v>156</v>
      </c>
      <c r="F23" s="9">
        <v>601.05999999999995</v>
      </c>
      <c r="G23" s="8" t="s">
        <v>204</v>
      </c>
      <c r="H23" s="8" t="s">
        <v>204</v>
      </c>
      <c r="I23" s="11">
        <v>0</v>
      </c>
      <c r="J23" s="9">
        <v>0</v>
      </c>
      <c r="K23" s="9">
        <v>0</v>
      </c>
      <c r="L23" s="9">
        <v>0</v>
      </c>
      <c r="M23" s="50">
        <v>0</v>
      </c>
      <c r="N23" s="9">
        <v>0</v>
      </c>
      <c r="O23" s="9">
        <v>0</v>
      </c>
      <c r="P23" s="50">
        <v>0</v>
      </c>
      <c r="Q23" s="9">
        <v>601.05999999999995</v>
      </c>
      <c r="R23" s="9">
        <v>0</v>
      </c>
      <c r="S23" s="9"/>
      <c r="T23" s="64"/>
      <c r="U23" s="63"/>
      <c r="V23" s="63"/>
      <c r="W23" s="64"/>
      <c r="X23" s="64"/>
      <c r="Y23" s="64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</row>
    <row r="24" spans="1:85" s="12" customFormat="1" ht="63.75" customHeight="1" x14ac:dyDescent="0.25">
      <c r="A24" s="13">
        <v>9</v>
      </c>
      <c r="B24" s="8" t="s">
        <v>80</v>
      </c>
      <c r="C24" s="7" t="s">
        <v>52</v>
      </c>
      <c r="D24" s="7" t="s">
        <v>157</v>
      </c>
      <c r="E24" s="7" t="s">
        <v>158</v>
      </c>
      <c r="F24" s="9">
        <v>504.18599999999998</v>
      </c>
      <c r="G24" s="8" t="s">
        <v>130</v>
      </c>
      <c r="H24" s="8" t="s">
        <v>130</v>
      </c>
      <c r="I24" s="11">
        <v>0</v>
      </c>
      <c r="J24" s="9">
        <v>0</v>
      </c>
      <c r="K24" s="9">
        <v>0</v>
      </c>
      <c r="L24" s="9">
        <v>0</v>
      </c>
      <c r="M24" s="50">
        <v>0</v>
      </c>
      <c r="N24" s="9">
        <v>0</v>
      </c>
      <c r="O24" s="9">
        <v>0</v>
      </c>
      <c r="P24" s="50">
        <v>0</v>
      </c>
      <c r="Q24" s="9">
        <v>0</v>
      </c>
      <c r="R24" s="9">
        <v>504.18599999999998</v>
      </c>
      <c r="S24" s="9"/>
      <c r="T24" s="64"/>
      <c r="U24" s="63"/>
      <c r="V24" s="63"/>
      <c r="W24" s="64"/>
      <c r="X24" s="64"/>
      <c r="Y24" s="64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</row>
    <row r="25" spans="1:85" s="12" customFormat="1" ht="65.25" customHeight="1" x14ac:dyDescent="0.25">
      <c r="A25" s="13">
        <v>10</v>
      </c>
      <c r="B25" s="8" t="s">
        <v>80</v>
      </c>
      <c r="C25" s="7" t="s">
        <v>52</v>
      </c>
      <c r="D25" s="7" t="s">
        <v>159</v>
      </c>
      <c r="E25" s="7" t="s">
        <v>160</v>
      </c>
      <c r="F25" s="9">
        <v>401.16300000000001</v>
      </c>
      <c r="G25" s="8" t="s">
        <v>130</v>
      </c>
      <c r="H25" s="8" t="s">
        <v>130</v>
      </c>
      <c r="I25" s="11">
        <v>0</v>
      </c>
      <c r="J25" s="9">
        <v>0</v>
      </c>
      <c r="K25" s="9">
        <v>0</v>
      </c>
      <c r="L25" s="9">
        <v>0</v>
      </c>
      <c r="M25" s="50">
        <v>0</v>
      </c>
      <c r="N25" s="9">
        <v>0</v>
      </c>
      <c r="O25" s="9">
        <v>0</v>
      </c>
      <c r="P25" s="50">
        <v>0</v>
      </c>
      <c r="Q25" s="9">
        <v>0</v>
      </c>
      <c r="R25" s="9">
        <v>401.16300000000001</v>
      </c>
      <c r="S25" s="9"/>
      <c r="T25" s="64"/>
      <c r="U25" s="63"/>
      <c r="V25" s="63"/>
      <c r="W25" s="64"/>
      <c r="X25" s="64"/>
      <c r="Y25" s="64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</row>
    <row r="26" spans="1:85" s="12" customFormat="1" ht="80.25" customHeight="1" x14ac:dyDescent="0.25">
      <c r="A26" s="13">
        <v>11</v>
      </c>
      <c r="B26" s="8" t="s">
        <v>80</v>
      </c>
      <c r="C26" s="7" t="s">
        <v>52</v>
      </c>
      <c r="D26" s="7" t="s">
        <v>161</v>
      </c>
      <c r="E26" s="7" t="s">
        <v>162</v>
      </c>
      <c r="F26" s="9">
        <v>319.82100000000003</v>
      </c>
      <c r="G26" s="8" t="s">
        <v>130</v>
      </c>
      <c r="H26" s="8" t="s">
        <v>130</v>
      </c>
      <c r="I26" s="11">
        <v>0</v>
      </c>
      <c r="J26" s="9">
        <v>0</v>
      </c>
      <c r="K26" s="9">
        <v>0</v>
      </c>
      <c r="L26" s="9">
        <v>0</v>
      </c>
      <c r="M26" s="50">
        <v>0</v>
      </c>
      <c r="N26" s="9">
        <v>0</v>
      </c>
      <c r="O26" s="9">
        <v>0</v>
      </c>
      <c r="P26" s="50">
        <v>0</v>
      </c>
      <c r="Q26" s="9">
        <v>0</v>
      </c>
      <c r="R26" s="9">
        <v>319.82100000000003</v>
      </c>
      <c r="S26" s="9"/>
      <c r="T26" s="64"/>
      <c r="U26" s="63"/>
      <c r="V26" s="63"/>
      <c r="W26" s="64"/>
      <c r="X26" s="64"/>
      <c r="Y26" s="64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</row>
    <row r="27" spans="1:85" s="12" customFormat="1" ht="54.75" customHeight="1" x14ac:dyDescent="0.25">
      <c r="A27" s="13">
        <v>12</v>
      </c>
      <c r="B27" s="8" t="s">
        <v>80</v>
      </c>
      <c r="C27" s="7" t="s">
        <v>52</v>
      </c>
      <c r="D27" s="7" t="s">
        <v>163</v>
      </c>
      <c r="E27" s="7" t="s">
        <v>164</v>
      </c>
      <c r="F27" s="9">
        <v>168.06200000000001</v>
      </c>
      <c r="G27" s="8" t="s">
        <v>130</v>
      </c>
      <c r="H27" s="8" t="s">
        <v>130</v>
      </c>
      <c r="I27" s="11">
        <v>0</v>
      </c>
      <c r="J27" s="9">
        <v>0</v>
      </c>
      <c r="K27" s="9">
        <v>0</v>
      </c>
      <c r="L27" s="9">
        <v>0</v>
      </c>
      <c r="M27" s="50">
        <v>0</v>
      </c>
      <c r="N27" s="9">
        <v>0</v>
      </c>
      <c r="O27" s="9">
        <v>0</v>
      </c>
      <c r="P27" s="50">
        <v>0</v>
      </c>
      <c r="Q27" s="9">
        <v>0</v>
      </c>
      <c r="R27" s="9">
        <v>168.06200000000001</v>
      </c>
      <c r="S27" s="9"/>
      <c r="T27" s="64"/>
      <c r="U27" s="63"/>
      <c r="V27" s="63"/>
      <c r="W27" s="64"/>
      <c r="X27" s="64"/>
      <c r="Y27" s="64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</row>
    <row r="28" spans="1:85" s="12" customFormat="1" ht="66" customHeight="1" x14ac:dyDescent="0.25">
      <c r="A28" s="13">
        <v>13</v>
      </c>
      <c r="B28" s="8" t="s">
        <v>80</v>
      </c>
      <c r="C28" s="7" t="s">
        <v>52</v>
      </c>
      <c r="D28" s="7" t="s">
        <v>165</v>
      </c>
      <c r="E28" s="7" t="s">
        <v>166</v>
      </c>
      <c r="F28" s="9">
        <v>168.06200000000001</v>
      </c>
      <c r="G28" s="8" t="s">
        <v>130</v>
      </c>
      <c r="H28" s="8" t="s">
        <v>130</v>
      </c>
      <c r="I28" s="11">
        <v>0</v>
      </c>
      <c r="J28" s="9">
        <v>0</v>
      </c>
      <c r="K28" s="9">
        <v>0</v>
      </c>
      <c r="L28" s="9">
        <v>0</v>
      </c>
      <c r="M28" s="50">
        <v>0</v>
      </c>
      <c r="N28" s="9">
        <v>0</v>
      </c>
      <c r="O28" s="9">
        <v>0</v>
      </c>
      <c r="P28" s="50">
        <v>0</v>
      </c>
      <c r="Q28" s="9">
        <v>0</v>
      </c>
      <c r="R28" s="9">
        <v>168.06200000000001</v>
      </c>
      <c r="S28" s="9"/>
      <c r="T28" s="64"/>
      <c r="U28" s="63"/>
      <c r="V28" s="63"/>
      <c r="W28" s="64"/>
      <c r="X28" s="64"/>
      <c r="Y28" s="64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</row>
    <row r="29" spans="1:85" s="12" customFormat="1" ht="51" customHeight="1" x14ac:dyDescent="0.25">
      <c r="A29" s="13">
        <v>14</v>
      </c>
      <c r="B29" s="8" t="s">
        <v>80</v>
      </c>
      <c r="C29" s="7" t="s">
        <v>52</v>
      </c>
      <c r="D29" s="7" t="s">
        <v>168</v>
      </c>
      <c r="E29" s="7" t="s">
        <v>167</v>
      </c>
      <c r="F29" s="9">
        <v>176.71</v>
      </c>
      <c r="G29" s="8" t="s">
        <v>130</v>
      </c>
      <c r="H29" s="8" t="s">
        <v>130</v>
      </c>
      <c r="I29" s="11">
        <v>0</v>
      </c>
      <c r="J29" s="9">
        <v>0</v>
      </c>
      <c r="K29" s="9">
        <v>0</v>
      </c>
      <c r="L29" s="9">
        <v>0</v>
      </c>
      <c r="M29" s="50">
        <v>0</v>
      </c>
      <c r="N29" s="9">
        <v>0</v>
      </c>
      <c r="O29" s="9">
        <v>0</v>
      </c>
      <c r="P29" s="50">
        <v>0</v>
      </c>
      <c r="Q29" s="9">
        <v>0</v>
      </c>
      <c r="R29" s="9">
        <v>176.71</v>
      </c>
      <c r="S29" s="9"/>
      <c r="T29" s="64"/>
      <c r="U29" s="66"/>
      <c r="V29" s="66"/>
      <c r="W29" s="64"/>
      <c r="X29" s="64"/>
      <c r="Y29" s="64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</row>
    <row r="30" spans="1:85" ht="15" customHeight="1" x14ac:dyDescent="0.25">
      <c r="A30" s="77" t="s">
        <v>50</v>
      </c>
      <c r="B30" s="78"/>
      <c r="C30" s="78"/>
      <c r="D30" s="78"/>
      <c r="E30" s="78"/>
      <c r="F30" s="78"/>
      <c r="G30" s="78"/>
      <c r="H30" s="78"/>
      <c r="I30" s="79"/>
      <c r="J30" s="1">
        <f t="shared" ref="J30:O30" si="1">SUM(J20:J20)</f>
        <v>0</v>
      </c>
      <c r="K30" s="1">
        <f t="shared" si="1"/>
        <v>0</v>
      </c>
      <c r="L30" s="1">
        <f t="shared" si="1"/>
        <v>0</v>
      </c>
      <c r="M30" s="36">
        <f t="shared" si="1"/>
        <v>0</v>
      </c>
      <c r="N30" s="1">
        <f t="shared" si="1"/>
        <v>0</v>
      </c>
      <c r="O30" s="1">
        <f t="shared" si="1"/>
        <v>0</v>
      </c>
      <c r="P30" s="36">
        <f>SUM(P20:P29)</f>
        <v>1738.002</v>
      </c>
      <c r="Q30" s="1">
        <f>SUM(Q20:Q29)</f>
        <v>1737.999</v>
      </c>
      <c r="R30" s="1">
        <f>SUM(R20:R29)</f>
        <v>1738.0039999999999</v>
      </c>
      <c r="S30" s="1" t="s">
        <v>17</v>
      </c>
      <c r="T30" s="63"/>
      <c r="U30" s="63"/>
      <c r="V30" s="63"/>
      <c r="W30" s="63"/>
      <c r="X30" s="63"/>
      <c r="Y30" s="63"/>
    </row>
    <row r="31" spans="1:85" x14ac:dyDescent="0.25">
      <c r="A31" s="77" t="s">
        <v>51</v>
      </c>
      <c r="B31" s="78"/>
      <c r="C31" s="78"/>
      <c r="D31" s="78"/>
      <c r="E31" s="78"/>
      <c r="F31" s="78"/>
      <c r="G31" s="78"/>
      <c r="H31" s="78"/>
      <c r="I31" s="79"/>
      <c r="J31" s="1" t="s">
        <v>17</v>
      </c>
      <c r="K31" s="1" t="s">
        <v>17</v>
      </c>
      <c r="L31" s="1" t="s">
        <v>17</v>
      </c>
      <c r="M31" s="36" t="s">
        <v>17</v>
      </c>
      <c r="N31" s="1" t="s">
        <v>17</v>
      </c>
      <c r="O31" s="1" t="s">
        <v>17</v>
      </c>
      <c r="P31" s="36">
        <v>1088</v>
      </c>
      <c r="Q31" s="1">
        <v>1088</v>
      </c>
      <c r="R31" s="1">
        <v>1088</v>
      </c>
      <c r="S31" s="1" t="s">
        <v>17</v>
      </c>
      <c r="T31" s="63"/>
      <c r="U31" s="63"/>
      <c r="V31" s="63"/>
      <c r="W31" s="63"/>
      <c r="X31" s="63"/>
      <c r="Y31" s="63"/>
    </row>
    <row r="32" spans="1:85" ht="51.75" customHeight="1" x14ac:dyDescent="0.25">
      <c r="A32" s="6">
        <v>15</v>
      </c>
      <c r="B32" s="14" t="s">
        <v>81</v>
      </c>
      <c r="C32" s="6" t="s">
        <v>21</v>
      </c>
      <c r="D32" s="6" t="s">
        <v>169</v>
      </c>
      <c r="E32" s="6" t="s">
        <v>170</v>
      </c>
      <c r="F32" s="15">
        <v>95.94</v>
      </c>
      <c r="G32" s="16">
        <v>2023</v>
      </c>
      <c r="H32" s="16">
        <v>2025</v>
      </c>
      <c r="I32" s="17">
        <v>0</v>
      </c>
      <c r="J32" s="15">
        <v>0</v>
      </c>
      <c r="K32" s="15">
        <v>0</v>
      </c>
      <c r="L32" s="15">
        <v>0</v>
      </c>
      <c r="M32" s="41">
        <v>0</v>
      </c>
      <c r="N32" s="15">
        <v>0</v>
      </c>
      <c r="O32" s="15">
        <v>0</v>
      </c>
      <c r="P32" s="41">
        <v>31.98</v>
      </c>
      <c r="Q32" s="15">
        <v>31.98</v>
      </c>
      <c r="R32" s="15">
        <v>31.98</v>
      </c>
      <c r="S32" s="15"/>
      <c r="T32" s="63"/>
      <c r="U32" s="63"/>
      <c r="V32" s="63"/>
      <c r="W32" s="63"/>
      <c r="X32" s="63"/>
      <c r="Y32" s="63"/>
    </row>
    <row r="33" spans="1:85" x14ac:dyDescent="0.25">
      <c r="A33" s="77" t="s">
        <v>20</v>
      </c>
      <c r="B33" s="78"/>
      <c r="C33" s="78"/>
      <c r="D33" s="78"/>
      <c r="E33" s="78"/>
      <c r="F33" s="78"/>
      <c r="G33" s="78"/>
      <c r="H33" s="78"/>
      <c r="I33" s="79"/>
      <c r="J33" s="1">
        <f t="shared" ref="J33:R33" si="2">SUM(J32:J32)</f>
        <v>0</v>
      </c>
      <c r="K33" s="1">
        <f t="shared" si="2"/>
        <v>0</v>
      </c>
      <c r="L33" s="1">
        <f t="shared" si="2"/>
        <v>0</v>
      </c>
      <c r="M33" s="36">
        <f t="shared" si="2"/>
        <v>0</v>
      </c>
      <c r="N33" s="1">
        <f t="shared" si="2"/>
        <v>0</v>
      </c>
      <c r="O33" s="1">
        <f t="shared" si="2"/>
        <v>0</v>
      </c>
      <c r="P33" s="36">
        <v>31.98</v>
      </c>
      <c r="Q33" s="1">
        <v>31.98</v>
      </c>
      <c r="R33" s="1">
        <f t="shared" si="2"/>
        <v>31.98</v>
      </c>
      <c r="S33" s="1" t="s">
        <v>17</v>
      </c>
      <c r="T33" s="63"/>
      <c r="U33" s="63"/>
      <c r="V33" s="63"/>
      <c r="W33" s="63"/>
      <c r="X33" s="63"/>
      <c r="Y33" s="63"/>
    </row>
    <row r="34" spans="1:85" x14ac:dyDescent="0.25">
      <c r="A34" s="77" t="s">
        <v>22</v>
      </c>
      <c r="B34" s="78"/>
      <c r="C34" s="78"/>
      <c r="D34" s="78"/>
      <c r="E34" s="78"/>
      <c r="F34" s="78"/>
      <c r="G34" s="78"/>
      <c r="H34" s="78"/>
      <c r="I34" s="79"/>
      <c r="J34" s="1" t="s">
        <v>17</v>
      </c>
      <c r="K34" s="1" t="s">
        <v>17</v>
      </c>
      <c r="L34" s="1" t="s">
        <v>17</v>
      </c>
      <c r="M34" s="36" t="s">
        <v>17</v>
      </c>
      <c r="N34" s="1" t="s">
        <v>17</v>
      </c>
      <c r="O34" s="1" t="s">
        <v>17</v>
      </c>
      <c r="P34" s="36">
        <v>31.98</v>
      </c>
      <c r="Q34" s="1">
        <v>31.98</v>
      </c>
      <c r="R34" s="1">
        <v>31.98</v>
      </c>
      <c r="S34" s="1" t="s">
        <v>17</v>
      </c>
      <c r="T34" s="63"/>
      <c r="U34" s="63"/>
      <c r="V34" s="63"/>
      <c r="W34" s="63"/>
      <c r="X34" s="63"/>
      <c r="Y34" s="63"/>
    </row>
    <row r="35" spans="1:85" ht="49.5" customHeight="1" x14ac:dyDescent="0.25">
      <c r="A35" s="18">
        <v>16</v>
      </c>
      <c r="B35" s="14" t="s">
        <v>80</v>
      </c>
      <c r="C35" s="6" t="s">
        <v>52</v>
      </c>
      <c r="D35" s="6" t="s">
        <v>77</v>
      </c>
      <c r="E35" s="6" t="s">
        <v>171</v>
      </c>
      <c r="F35" s="6">
        <v>148.69999999999999</v>
      </c>
      <c r="G35" s="14" t="s">
        <v>134</v>
      </c>
      <c r="H35" s="14" t="s">
        <v>134</v>
      </c>
      <c r="I35" s="17">
        <v>0</v>
      </c>
      <c r="J35" s="15">
        <v>0</v>
      </c>
      <c r="K35" s="15">
        <v>0</v>
      </c>
      <c r="L35" s="15">
        <v>0</v>
      </c>
      <c r="M35" s="41">
        <v>0</v>
      </c>
      <c r="N35" s="15">
        <v>0</v>
      </c>
      <c r="O35" s="15">
        <v>0</v>
      </c>
      <c r="P35" s="41">
        <v>148.69999999999999</v>
      </c>
      <c r="Q35" s="15">
        <v>0</v>
      </c>
      <c r="R35" s="15">
        <v>0</v>
      </c>
      <c r="S35" s="1"/>
      <c r="T35" s="63"/>
      <c r="U35" s="63"/>
      <c r="V35" s="63"/>
      <c r="W35" s="63"/>
      <c r="X35" s="63"/>
      <c r="Y35" s="63"/>
    </row>
    <row r="36" spans="1:85" ht="49.5" customHeight="1" x14ac:dyDescent="0.25">
      <c r="A36" s="6">
        <v>17</v>
      </c>
      <c r="B36" s="14" t="s">
        <v>80</v>
      </c>
      <c r="C36" s="6" t="s">
        <v>52</v>
      </c>
      <c r="D36" s="6" t="s">
        <v>78</v>
      </c>
      <c r="E36" s="6" t="s">
        <v>172</v>
      </c>
      <c r="F36" s="15">
        <v>297.39999999999998</v>
      </c>
      <c r="G36" s="14">
        <v>2024</v>
      </c>
      <c r="H36" s="14" t="s">
        <v>130</v>
      </c>
      <c r="I36" s="17">
        <v>0</v>
      </c>
      <c r="J36" s="15">
        <v>0</v>
      </c>
      <c r="K36" s="15">
        <v>0</v>
      </c>
      <c r="L36" s="15">
        <v>0</v>
      </c>
      <c r="M36" s="41">
        <v>0</v>
      </c>
      <c r="N36" s="15">
        <v>0</v>
      </c>
      <c r="O36" s="15">
        <v>0</v>
      </c>
      <c r="P36" s="41">
        <v>0</v>
      </c>
      <c r="Q36" s="15">
        <v>148.69999999999999</v>
      </c>
      <c r="R36" s="15">
        <v>148.69999999999999</v>
      </c>
      <c r="S36" s="15"/>
      <c r="T36" s="63"/>
      <c r="U36" s="63"/>
      <c r="V36" s="63"/>
      <c r="W36" s="63"/>
      <c r="X36" s="63"/>
      <c r="Y36" s="63"/>
    </row>
    <row r="37" spans="1:85" x14ac:dyDescent="0.25">
      <c r="A37" s="77" t="s">
        <v>53</v>
      </c>
      <c r="B37" s="78"/>
      <c r="C37" s="78"/>
      <c r="D37" s="78"/>
      <c r="E37" s="78"/>
      <c r="F37" s="78"/>
      <c r="G37" s="78"/>
      <c r="H37" s="78"/>
      <c r="I37" s="79"/>
      <c r="J37" s="1">
        <f t="shared" ref="J37:R38" si="3">SUM(J36:J36)</f>
        <v>0</v>
      </c>
      <c r="K37" s="1">
        <f t="shared" si="3"/>
        <v>0</v>
      </c>
      <c r="L37" s="1">
        <f t="shared" si="3"/>
        <v>0</v>
      </c>
      <c r="M37" s="36">
        <f t="shared" si="3"/>
        <v>0</v>
      </c>
      <c r="N37" s="1">
        <f t="shared" si="3"/>
        <v>0</v>
      </c>
      <c r="O37" s="1">
        <f t="shared" si="3"/>
        <v>0</v>
      </c>
      <c r="P37" s="36">
        <v>148.69999999999999</v>
      </c>
      <c r="Q37" s="1">
        <v>148.69999999999999</v>
      </c>
      <c r="R37" s="1">
        <f t="shared" si="3"/>
        <v>148.69999999999999</v>
      </c>
      <c r="S37" s="1" t="s">
        <v>17</v>
      </c>
      <c r="T37" s="63"/>
      <c r="U37" s="63"/>
      <c r="V37" s="63"/>
      <c r="W37" s="63"/>
      <c r="X37" s="63"/>
      <c r="Y37" s="63"/>
    </row>
    <row r="38" spans="1:85" x14ac:dyDescent="0.25">
      <c r="A38" s="77" t="s">
        <v>54</v>
      </c>
      <c r="B38" s="78"/>
      <c r="C38" s="78"/>
      <c r="D38" s="78"/>
      <c r="E38" s="78"/>
      <c r="F38" s="78"/>
      <c r="G38" s="78"/>
      <c r="H38" s="78"/>
      <c r="I38" s="79"/>
      <c r="J38" s="1" t="s">
        <v>17</v>
      </c>
      <c r="K38" s="1" t="s">
        <v>17</v>
      </c>
      <c r="L38" s="1" t="s">
        <v>17</v>
      </c>
      <c r="M38" s="36" t="s">
        <v>17</v>
      </c>
      <c r="N38" s="1" t="s">
        <v>17</v>
      </c>
      <c r="O38" s="1" t="s">
        <v>17</v>
      </c>
      <c r="P38" s="36">
        <v>148.69999999999999</v>
      </c>
      <c r="Q38" s="1">
        <v>148.69999999999999</v>
      </c>
      <c r="R38" s="1">
        <f t="shared" si="3"/>
        <v>148.69999999999999</v>
      </c>
      <c r="S38" s="1" t="s">
        <v>17</v>
      </c>
      <c r="T38" s="63"/>
      <c r="U38" s="63"/>
      <c r="V38" s="63"/>
      <c r="W38" s="63"/>
      <c r="X38" s="63"/>
      <c r="Y38" s="63"/>
    </row>
    <row r="39" spans="1:85" s="42" customFormat="1" ht="56.25" customHeight="1" x14ac:dyDescent="0.25">
      <c r="A39" s="7">
        <v>18</v>
      </c>
      <c r="B39" s="14" t="s">
        <v>80</v>
      </c>
      <c r="C39" s="6" t="s">
        <v>52</v>
      </c>
      <c r="D39" s="10" t="s">
        <v>174</v>
      </c>
      <c r="E39" s="10" t="s">
        <v>175</v>
      </c>
      <c r="F39" s="9">
        <v>42.6</v>
      </c>
      <c r="G39" s="8">
        <v>2023</v>
      </c>
      <c r="H39" s="8">
        <v>2025</v>
      </c>
      <c r="I39" s="11">
        <v>0</v>
      </c>
      <c r="J39" s="9">
        <v>0</v>
      </c>
      <c r="K39" s="9">
        <v>0</v>
      </c>
      <c r="L39" s="9">
        <v>0</v>
      </c>
      <c r="M39" s="50">
        <v>0</v>
      </c>
      <c r="N39" s="9">
        <v>0</v>
      </c>
      <c r="O39" s="9">
        <v>0</v>
      </c>
      <c r="P39" s="50">
        <v>14.2</v>
      </c>
      <c r="Q39" s="9">
        <v>14.2</v>
      </c>
      <c r="R39" s="9">
        <v>14.2</v>
      </c>
      <c r="S39" s="9"/>
      <c r="T39" s="66"/>
      <c r="U39" s="63"/>
      <c r="V39" s="63"/>
      <c r="W39" s="66"/>
      <c r="X39" s="66"/>
      <c r="Y39" s="66"/>
      <c r="Z39" s="67"/>
      <c r="AA39" s="67"/>
      <c r="AB39" s="67"/>
      <c r="AC39" s="67"/>
      <c r="AD39" s="67"/>
      <c r="AE39" s="67"/>
      <c r="AF39" s="67"/>
      <c r="AG39" s="67"/>
      <c r="AH39" s="67"/>
      <c r="AI39" s="67"/>
      <c r="AJ39" s="67"/>
      <c r="AK39" s="67"/>
      <c r="AL39" s="67"/>
      <c r="AM39" s="67"/>
      <c r="AN39" s="67"/>
      <c r="AO39" s="67"/>
      <c r="AP39" s="67"/>
      <c r="AQ39" s="67"/>
      <c r="AR39" s="67"/>
      <c r="AS39" s="67"/>
      <c r="AT39" s="67"/>
      <c r="AU39" s="67"/>
      <c r="AV39" s="67"/>
      <c r="AW39" s="67"/>
      <c r="AX39" s="67"/>
      <c r="AY39" s="67"/>
      <c r="AZ39" s="67"/>
      <c r="BA39" s="67"/>
      <c r="BB39" s="67"/>
      <c r="BC39" s="67"/>
      <c r="BD39" s="67"/>
      <c r="BE39" s="67"/>
      <c r="BF39" s="67"/>
      <c r="BG39" s="67"/>
      <c r="BH39" s="67"/>
      <c r="BI39" s="67"/>
      <c r="BJ39" s="67"/>
      <c r="BK39" s="67"/>
      <c r="BL39" s="67"/>
      <c r="BM39" s="67"/>
      <c r="BN39" s="67"/>
      <c r="BO39" s="67"/>
      <c r="BP39" s="67"/>
      <c r="BQ39" s="67"/>
      <c r="BR39" s="67"/>
      <c r="BS39" s="67"/>
      <c r="BT39" s="67"/>
      <c r="BU39" s="67"/>
      <c r="BV39" s="67"/>
      <c r="BW39" s="67"/>
      <c r="BX39" s="67"/>
      <c r="BY39" s="67"/>
      <c r="BZ39" s="67"/>
      <c r="CA39" s="67"/>
      <c r="CB39" s="67"/>
      <c r="CC39" s="67"/>
      <c r="CD39" s="67"/>
      <c r="CE39" s="67"/>
      <c r="CF39" s="67"/>
      <c r="CG39" s="67"/>
    </row>
    <row r="40" spans="1:85" ht="15" customHeight="1" x14ac:dyDescent="0.25">
      <c r="A40" s="77" t="s">
        <v>25</v>
      </c>
      <c r="B40" s="78"/>
      <c r="C40" s="78"/>
      <c r="D40" s="78"/>
      <c r="E40" s="78"/>
      <c r="F40" s="78"/>
      <c r="G40" s="78"/>
      <c r="H40" s="78"/>
      <c r="I40" s="79"/>
      <c r="J40" s="1">
        <f t="shared" ref="J40:R40" si="4">SUM(J39:J39)</f>
        <v>0</v>
      </c>
      <c r="K40" s="1">
        <f t="shared" si="4"/>
        <v>0</v>
      </c>
      <c r="L40" s="1">
        <f t="shared" si="4"/>
        <v>0</v>
      </c>
      <c r="M40" s="36">
        <f t="shared" si="4"/>
        <v>0</v>
      </c>
      <c r="N40" s="1">
        <f t="shared" si="4"/>
        <v>0</v>
      </c>
      <c r="O40" s="1">
        <f t="shared" si="4"/>
        <v>0</v>
      </c>
      <c r="P40" s="36">
        <f t="shared" ref="P40" si="5">SUM(P39:P39)</f>
        <v>14.2</v>
      </c>
      <c r="Q40" s="1">
        <f t="shared" si="4"/>
        <v>14.2</v>
      </c>
      <c r="R40" s="1">
        <f t="shared" si="4"/>
        <v>14.2</v>
      </c>
      <c r="S40" s="1" t="s">
        <v>17</v>
      </c>
      <c r="T40" s="63"/>
      <c r="U40" s="63"/>
      <c r="V40" s="63"/>
      <c r="W40" s="63"/>
      <c r="X40" s="63"/>
      <c r="Y40" s="63"/>
    </row>
    <row r="41" spans="1:85" x14ac:dyDescent="0.25">
      <c r="A41" s="77" t="s">
        <v>26</v>
      </c>
      <c r="B41" s="78"/>
      <c r="C41" s="78"/>
      <c r="D41" s="78"/>
      <c r="E41" s="78"/>
      <c r="F41" s="78"/>
      <c r="G41" s="78"/>
      <c r="H41" s="78"/>
      <c r="I41" s="79"/>
      <c r="J41" s="1" t="s">
        <v>17</v>
      </c>
      <c r="K41" s="1" t="s">
        <v>17</v>
      </c>
      <c r="L41" s="1" t="s">
        <v>17</v>
      </c>
      <c r="M41" s="36" t="s">
        <v>17</v>
      </c>
      <c r="N41" s="1" t="s">
        <v>17</v>
      </c>
      <c r="O41" s="1" t="s">
        <v>17</v>
      </c>
      <c r="P41" s="36">
        <v>14.2</v>
      </c>
      <c r="Q41" s="1">
        <v>14.2</v>
      </c>
      <c r="R41" s="1">
        <v>14.2</v>
      </c>
      <c r="S41" s="1" t="s">
        <v>17</v>
      </c>
      <c r="T41" s="63"/>
      <c r="U41" s="68"/>
      <c r="V41" s="68"/>
      <c r="W41" s="63"/>
      <c r="X41" s="63"/>
      <c r="Y41" s="63"/>
    </row>
    <row r="42" spans="1:85" ht="54.75" customHeight="1" x14ac:dyDescent="0.25">
      <c r="A42" s="6">
        <v>19</v>
      </c>
      <c r="B42" s="14" t="s">
        <v>80</v>
      </c>
      <c r="C42" s="6" t="s">
        <v>52</v>
      </c>
      <c r="D42" s="6" t="s">
        <v>58</v>
      </c>
      <c r="E42" s="6" t="s">
        <v>173</v>
      </c>
      <c r="F42" s="15">
        <f>SUM(P42:R42)</f>
        <v>147444</v>
      </c>
      <c r="G42" s="16">
        <v>2023</v>
      </c>
      <c r="H42" s="16">
        <v>2024</v>
      </c>
      <c r="I42" s="17">
        <v>0</v>
      </c>
      <c r="J42" s="15">
        <v>0</v>
      </c>
      <c r="K42" s="15">
        <v>0</v>
      </c>
      <c r="L42" s="15">
        <v>0</v>
      </c>
      <c r="M42" s="41">
        <v>0</v>
      </c>
      <c r="N42" s="15">
        <v>0</v>
      </c>
      <c r="O42" s="15">
        <v>0</v>
      </c>
      <c r="P42" s="41">
        <v>49148</v>
      </c>
      <c r="Q42" s="15">
        <v>49148</v>
      </c>
      <c r="R42" s="15">
        <v>49148</v>
      </c>
      <c r="S42" s="15"/>
      <c r="T42" s="63"/>
      <c r="U42" s="63"/>
      <c r="V42" s="63"/>
      <c r="W42" s="63"/>
      <c r="X42" s="63"/>
      <c r="Y42" s="63"/>
    </row>
    <row r="43" spans="1:85" ht="15" customHeight="1" x14ac:dyDescent="0.25">
      <c r="A43" s="77" t="s">
        <v>84</v>
      </c>
      <c r="B43" s="78"/>
      <c r="C43" s="78"/>
      <c r="D43" s="78"/>
      <c r="E43" s="78"/>
      <c r="F43" s="78"/>
      <c r="G43" s="78"/>
      <c r="H43" s="78"/>
      <c r="I43" s="79"/>
      <c r="J43" s="1">
        <f t="shared" ref="J43:O43" si="6">SUM(J39:J39)</f>
        <v>0</v>
      </c>
      <c r="K43" s="1">
        <f t="shared" si="6"/>
        <v>0</v>
      </c>
      <c r="L43" s="1">
        <f t="shared" si="6"/>
        <v>0</v>
      </c>
      <c r="M43" s="36">
        <f t="shared" si="6"/>
        <v>0</v>
      </c>
      <c r="N43" s="1">
        <f t="shared" si="6"/>
        <v>0</v>
      </c>
      <c r="O43" s="1">
        <f t="shared" si="6"/>
        <v>0</v>
      </c>
      <c r="P43" s="36">
        <v>49148</v>
      </c>
      <c r="Q43" s="1">
        <v>49148</v>
      </c>
      <c r="R43" s="1">
        <v>49148</v>
      </c>
      <c r="S43" s="1" t="s">
        <v>17</v>
      </c>
      <c r="T43" s="63"/>
      <c r="U43" s="63"/>
      <c r="V43" s="63"/>
      <c r="W43" s="63"/>
      <c r="X43" s="63"/>
      <c r="Y43" s="63"/>
    </row>
    <row r="44" spans="1:85" x14ac:dyDescent="0.25">
      <c r="A44" s="77" t="s">
        <v>57</v>
      </c>
      <c r="B44" s="78"/>
      <c r="C44" s="78"/>
      <c r="D44" s="85"/>
      <c r="E44" s="85"/>
      <c r="F44" s="78"/>
      <c r="G44" s="78"/>
      <c r="H44" s="78"/>
      <c r="I44" s="79"/>
      <c r="J44" s="1" t="s">
        <v>17</v>
      </c>
      <c r="K44" s="1" t="s">
        <v>17</v>
      </c>
      <c r="L44" s="1" t="s">
        <v>17</v>
      </c>
      <c r="M44" s="36" t="s">
        <v>17</v>
      </c>
      <c r="N44" s="1" t="s">
        <v>17</v>
      </c>
      <c r="O44" s="1" t="s">
        <v>17</v>
      </c>
      <c r="P44" s="36">
        <v>48048</v>
      </c>
      <c r="Q44" s="1">
        <v>48048</v>
      </c>
      <c r="R44" s="1">
        <v>48048</v>
      </c>
      <c r="S44" s="1" t="s">
        <v>17</v>
      </c>
      <c r="T44" s="63"/>
      <c r="U44" s="63"/>
      <c r="V44" s="63"/>
      <c r="W44" s="63"/>
      <c r="X44" s="63"/>
      <c r="Y44" s="63"/>
    </row>
    <row r="45" spans="1:85" ht="102.75" customHeight="1" x14ac:dyDescent="0.25">
      <c r="A45" s="6">
        <v>20</v>
      </c>
      <c r="B45" s="14" t="s">
        <v>80</v>
      </c>
      <c r="C45" s="6" t="s">
        <v>52</v>
      </c>
      <c r="D45" s="6" t="s">
        <v>176</v>
      </c>
      <c r="E45" s="6" t="s">
        <v>177</v>
      </c>
      <c r="F45" s="19">
        <v>312</v>
      </c>
      <c r="G45" s="16">
        <v>2023</v>
      </c>
      <c r="H45" s="16">
        <v>2023</v>
      </c>
      <c r="I45" s="17">
        <v>0</v>
      </c>
      <c r="J45" s="15">
        <v>0</v>
      </c>
      <c r="K45" s="15">
        <v>0</v>
      </c>
      <c r="L45" s="15">
        <v>0</v>
      </c>
      <c r="M45" s="41">
        <v>0</v>
      </c>
      <c r="N45" s="15">
        <v>0</v>
      </c>
      <c r="O45" s="15">
        <v>0</v>
      </c>
      <c r="P45" s="41">
        <v>104</v>
      </c>
      <c r="Q45" s="15">
        <v>104</v>
      </c>
      <c r="R45" s="15">
        <v>104</v>
      </c>
      <c r="S45" s="15"/>
      <c r="T45" s="63"/>
      <c r="U45" s="63"/>
      <c r="V45" s="63"/>
      <c r="W45" s="63"/>
      <c r="X45" s="63"/>
      <c r="Y45" s="63"/>
    </row>
    <row r="46" spans="1:85" ht="15" customHeight="1" x14ac:dyDescent="0.25">
      <c r="A46" s="77" t="s">
        <v>27</v>
      </c>
      <c r="B46" s="78"/>
      <c r="C46" s="78"/>
      <c r="D46" s="80"/>
      <c r="E46" s="80"/>
      <c r="F46" s="78"/>
      <c r="G46" s="78"/>
      <c r="H46" s="78"/>
      <c r="I46" s="79"/>
      <c r="J46" s="1">
        <f t="shared" ref="J46:O46" si="7">SUM(J42:J42)</f>
        <v>0</v>
      </c>
      <c r="K46" s="1">
        <f t="shared" si="7"/>
        <v>0</v>
      </c>
      <c r="L46" s="1">
        <f t="shared" si="7"/>
        <v>0</v>
      </c>
      <c r="M46" s="36">
        <f t="shared" si="7"/>
        <v>0</v>
      </c>
      <c r="N46" s="1">
        <f t="shared" si="7"/>
        <v>0</v>
      </c>
      <c r="O46" s="1">
        <f t="shared" si="7"/>
        <v>0</v>
      </c>
      <c r="P46" s="36">
        <v>104</v>
      </c>
      <c r="Q46" s="1">
        <v>104</v>
      </c>
      <c r="R46" s="1">
        <v>104</v>
      </c>
      <c r="S46" s="1" t="s">
        <v>17</v>
      </c>
      <c r="T46" s="63"/>
      <c r="U46" s="63"/>
      <c r="V46" s="63"/>
      <c r="W46" s="63"/>
      <c r="X46" s="63"/>
      <c r="Y46" s="63"/>
    </row>
    <row r="47" spans="1:85" x14ac:dyDescent="0.25">
      <c r="A47" s="77" t="s">
        <v>28</v>
      </c>
      <c r="B47" s="78"/>
      <c r="C47" s="78"/>
      <c r="D47" s="78"/>
      <c r="E47" s="78"/>
      <c r="F47" s="78"/>
      <c r="G47" s="78"/>
      <c r="H47" s="78"/>
      <c r="I47" s="79"/>
      <c r="J47" s="1" t="s">
        <v>17</v>
      </c>
      <c r="K47" s="1" t="s">
        <v>17</v>
      </c>
      <c r="L47" s="1" t="s">
        <v>17</v>
      </c>
      <c r="M47" s="36" t="s">
        <v>17</v>
      </c>
      <c r="N47" s="1" t="s">
        <v>17</v>
      </c>
      <c r="O47" s="1" t="s">
        <v>17</v>
      </c>
      <c r="P47" s="36">
        <v>104</v>
      </c>
      <c r="Q47" s="1">
        <v>104</v>
      </c>
      <c r="R47" s="1">
        <v>104</v>
      </c>
      <c r="S47" s="1" t="s">
        <v>17</v>
      </c>
      <c r="T47" s="63"/>
      <c r="U47" s="63"/>
      <c r="V47" s="63"/>
      <c r="W47" s="63"/>
      <c r="X47" s="63"/>
      <c r="Y47" s="63"/>
    </row>
    <row r="48" spans="1:85" ht="60" x14ac:dyDescent="0.25">
      <c r="A48" s="6">
        <v>21</v>
      </c>
      <c r="B48" s="14" t="s">
        <v>80</v>
      </c>
      <c r="C48" s="6" t="s">
        <v>52</v>
      </c>
      <c r="D48" s="16" t="s">
        <v>178</v>
      </c>
      <c r="E48" s="6" t="s">
        <v>179</v>
      </c>
      <c r="F48" s="17">
        <v>300</v>
      </c>
      <c r="G48" s="16">
        <v>2023</v>
      </c>
      <c r="H48" s="16">
        <v>2025</v>
      </c>
      <c r="I48" s="17">
        <v>0</v>
      </c>
      <c r="J48" s="15">
        <v>0</v>
      </c>
      <c r="K48" s="15">
        <v>0</v>
      </c>
      <c r="L48" s="15">
        <v>0</v>
      </c>
      <c r="M48" s="41">
        <v>0</v>
      </c>
      <c r="N48" s="15">
        <v>0</v>
      </c>
      <c r="O48" s="15">
        <v>0</v>
      </c>
      <c r="P48" s="50">
        <v>100</v>
      </c>
      <c r="Q48" s="9">
        <v>100</v>
      </c>
      <c r="R48" s="9">
        <v>100</v>
      </c>
      <c r="S48" s="1"/>
      <c r="T48" s="63"/>
      <c r="U48" s="63"/>
      <c r="V48" s="63"/>
      <c r="W48" s="63"/>
      <c r="X48" s="63"/>
      <c r="Y48" s="63"/>
    </row>
    <row r="49" spans="1:85" ht="60" x14ac:dyDescent="0.25">
      <c r="A49" s="6">
        <v>22</v>
      </c>
      <c r="B49" s="14" t="s">
        <v>80</v>
      </c>
      <c r="C49" s="6" t="s">
        <v>52</v>
      </c>
      <c r="D49" s="6" t="s">
        <v>180</v>
      </c>
      <c r="E49" s="16" t="s">
        <v>181</v>
      </c>
      <c r="F49" s="17">
        <v>300</v>
      </c>
      <c r="G49" s="16">
        <v>2023</v>
      </c>
      <c r="H49" s="16">
        <v>2025</v>
      </c>
      <c r="I49" s="17">
        <v>0</v>
      </c>
      <c r="J49" s="15">
        <v>0</v>
      </c>
      <c r="K49" s="15">
        <v>0</v>
      </c>
      <c r="L49" s="15">
        <v>0</v>
      </c>
      <c r="M49" s="41">
        <v>0</v>
      </c>
      <c r="N49" s="15">
        <v>0</v>
      </c>
      <c r="O49" s="15">
        <v>0</v>
      </c>
      <c r="P49" s="50">
        <v>100</v>
      </c>
      <c r="Q49" s="9">
        <v>100</v>
      </c>
      <c r="R49" s="9">
        <v>100</v>
      </c>
      <c r="S49" s="1"/>
      <c r="T49" s="63"/>
      <c r="U49" s="63"/>
      <c r="V49" s="63"/>
      <c r="W49" s="63"/>
      <c r="X49" s="63"/>
      <c r="Y49" s="63"/>
    </row>
    <row r="50" spans="1:85" ht="66.75" customHeight="1" x14ac:dyDescent="0.25">
      <c r="A50" s="6">
        <v>23</v>
      </c>
      <c r="B50" s="14" t="s">
        <v>80</v>
      </c>
      <c r="C50" s="6" t="s">
        <v>52</v>
      </c>
      <c r="D50" s="6" t="s">
        <v>182</v>
      </c>
      <c r="E50" s="6" t="s">
        <v>183</v>
      </c>
      <c r="F50" s="15">
        <v>1193.4000000000001</v>
      </c>
      <c r="G50" s="16">
        <v>2023</v>
      </c>
      <c r="H50" s="16">
        <v>2025</v>
      </c>
      <c r="I50" s="17">
        <v>0</v>
      </c>
      <c r="J50" s="15">
        <v>0</v>
      </c>
      <c r="K50" s="15">
        <v>0</v>
      </c>
      <c r="L50" s="15">
        <v>0</v>
      </c>
      <c r="M50" s="41">
        <v>0</v>
      </c>
      <c r="N50" s="15">
        <v>0</v>
      </c>
      <c r="O50" s="15">
        <v>0</v>
      </c>
      <c r="P50" s="50">
        <v>397.8</v>
      </c>
      <c r="Q50" s="9">
        <v>397.8</v>
      </c>
      <c r="R50" s="9">
        <v>397.8</v>
      </c>
      <c r="S50" s="15"/>
      <c r="T50" s="63"/>
      <c r="U50" s="63"/>
      <c r="V50" s="63"/>
      <c r="W50" s="63"/>
      <c r="X50" s="63"/>
      <c r="Y50" s="63"/>
    </row>
    <row r="51" spans="1:85" s="38" customFormat="1" ht="15" customHeight="1" x14ac:dyDescent="0.25">
      <c r="A51" s="81" t="s">
        <v>29</v>
      </c>
      <c r="B51" s="82"/>
      <c r="C51" s="82"/>
      <c r="D51" s="82"/>
      <c r="E51" s="82"/>
      <c r="F51" s="82"/>
      <c r="G51" s="82"/>
      <c r="H51" s="82"/>
      <c r="I51" s="83"/>
      <c r="J51" s="36">
        <f t="shared" ref="J51:O51" si="8">SUM(J50:J50)</f>
        <v>0</v>
      </c>
      <c r="K51" s="36">
        <f t="shared" si="8"/>
        <v>0</v>
      </c>
      <c r="L51" s="36">
        <f t="shared" si="8"/>
        <v>0</v>
      </c>
      <c r="M51" s="36">
        <f t="shared" si="8"/>
        <v>0</v>
      </c>
      <c r="N51" s="36">
        <f t="shared" si="8"/>
        <v>0</v>
      </c>
      <c r="O51" s="36">
        <f t="shared" si="8"/>
        <v>0</v>
      </c>
      <c r="P51" s="36">
        <v>597.79999999999995</v>
      </c>
      <c r="Q51" s="36">
        <v>597.79999999999995</v>
      </c>
      <c r="R51" s="36">
        <v>597.79999999999995</v>
      </c>
      <c r="S51" s="36" t="s">
        <v>17</v>
      </c>
      <c r="T51" s="68"/>
      <c r="U51" s="63"/>
      <c r="V51" s="63"/>
      <c r="W51" s="68"/>
      <c r="X51" s="68"/>
      <c r="Y51" s="68"/>
      <c r="Z51" s="69"/>
      <c r="AA51" s="69"/>
      <c r="AB51" s="69"/>
      <c r="AC51" s="69"/>
      <c r="AD51" s="69"/>
      <c r="AE51" s="69"/>
      <c r="AF51" s="69"/>
      <c r="AG51" s="69"/>
      <c r="AH51" s="69"/>
      <c r="AI51" s="69"/>
      <c r="AJ51" s="69"/>
      <c r="AK51" s="69"/>
      <c r="AL51" s="69"/>
      <c r="AM51" s="69"/>
      <c r="AN51" s="69"/>
      <c r="AO51" s="69"/>
      <c r="AP51" s="69"/>
      <c r="AQ51" s="69"/>
      <c r="AR51" s="69"/>
      <c r="AS51" s="69"/>
      <c r="AT51" s="69"/>
      <c r="AU51" s="69"/>
      <c r="AV51" s="69"/>
      <c r="AW51" s="69"/>
      <c r="AX51" s="69"/>
      <c r="AY51" s="69"/>
      <c r="AZ51" s="69"/>
      <c r="BA51" s="69"/>
      <c r="BB51" s="69"/>
      <c r="BC51" s="69"/>
      <c r="BD51" s="69"/>
      <c r="BE51" s="69"/>
      <c r="BF51" s="69"/>
      <c r="BG51" s="69"/>
      <c r="BH51" s="69"/>
      <c r="BI51" s="69"/>
      <c r="BJ51" s="69"/>
      <c r="BK51" s="69"/>
      <c r="BL51" s="69"/>
      <c r="BM51" s="69"/>
      <c r="BN51" s="69"/>
      <c r="BO51" s="69"/>
      <c r="BP51" s="69"/>
      <c r="BQ51" s="69"/>
      <c r="BR51" s="69"/>
      <c r="BS51" s="69"/>
      <c r="BT51" s="69"/>
      <c r="BU51" s="69"/>
      <c r="BV51" s="69"/>
      <c r="BW51" s="69"/>
      <c r="BX51" s="69"/>
      <c r="BY51" s="69"/>
      <c r="BZ51" s="69"/>
      <c r="CA51" s="69"/>
      <c r="CB51" s="69"/>
      <c r="CC51" s="69"/>
      <c r="CD51" s="69"/>
      <c r="CE51" s="69"/>
      <c r="CF51" s="69"/>
      <c r="CG51" s="69"/>
    </row>
    <row r="52" spans="1:85" x14ac:dyDescent="0.25">
      <c r="A52" s="77" t="s">
        <v>30</v>
      </c>
      <c r="B52" s="78"/>
      <c r="C52" s="78"/>
      <c r="D52" s="78"/>
      <c r="E52" s="78"/>
      <c r="F52" s="78"/>
      <c r="G52" s="78"/>
      <c r="H52" s="78"/>
      <c r="I52" s="79"/>
      <c r="J52" s="1" t="s">
        <v>17</v>
      </c>
      <c r="K52" s="1" t="s">
        <v>17</v>
      </c>
      <c r="L52" s="1" t="s">
        <v>17</v>
      </c>
      <c r="M52" s="36" t="s">
        <v>17</v>
      </c>
      <c r="N52" s="1" t="s">
        <v>17</v>
      </c>
      <c r="O52" s="1" t="s">
        <v>17</v>
      </c>
      <c r="P52" s="36">
        <v>597.78</v>
      </c>
      <c r="Q52" s="1">
        <v>597.78</v>
      </c>
      <c r="R52" s="1">
        <v>597.78</v>
      </c>
      <c r="S52" s="1" t="s">
        <v>17</v>
      </c>
      <c r="T52" s="63"/>
      <c r="U52" s="68"/>
      <c r="V52" s="68"/>
      <c r="W52" s="63"/>
      <c r="X52" s="63"/>
      <c r="Y52" s="63"/>
    </row>
    <row r="53" spans="1:85" ht="51" customHeight="1" x14ac:dyDescent="0.25">
      <c r="A53" s="6">
        <v>24</v>
      </c>
      <c r="B53" s="14" t="s">
        <v>96</v>
      </c>
      <c r="C53" s="6" t="s">
        <v>97</v>
      </c>
      <c r="D53" s="6" t="s">
        <v>184</v>
      </c>
      <c r="E53" s="6" t="s">
        <v>98</v>
      </c>
      <c r="F53" s="15">
        <f>SUM(P53:R53)</f>
        <v>166.5</v>
      </c>
      <c r="G53" s="16">
        <v>2023</v>
      </c>
      <c r="H53" s="16">
        <v>2023</v>
      </c>
      <c r="I53" s="17">
        <v>0</v>
      </c>
      <c r="J53" s="15">
        <v>0</v>
      </c>
      <c r="K53" s="15">
        <v>0</v>
      </c>
      <c r="L53" s="15">
        <v>0</v>
      </c>
      <c r="M53" s="41">
        <v>0</v>
      </c>
      <c r="N53" s="15">
        <v>0</v>
      </c>
      <c r="O53" s="15">
        <v>0</v>
      </c>
      <c r="P53" s="41">
        <v>55.5</v>
      </c>
      <c r="Q53" s="15">
        <v>55.5</v>
      </c>
      <c r="R53" s="15">
        <v>55.5</v>
      </c>
      <c r="S53" s="15"/>
      <c r="T53" s="63"/>
      <c r="U53" s="63"/>
      <c r="V53" s="63"/>
      <c r="W53" s="63"/>
      <c r="X53" s="63"/>
      <c r="Y53" s="63"/>
    </row>
    <row r="54" spans="1:85" ht="15" customHeight="1" x14ac:dyDescent="0.25">
      <c r="A54" s="77" t="s">
        <v>31</v>
      </c>
      <c r="B54" s="78"/>
      <c r="C54" s="78"/>
      <c r="D54" s="78"/>
      <c r="E54" s="78"/>
      <c r="F54" s="78"/>
      <c r="G54" s="78"/>
      <c r="H54" s="78"/>
      <c r="I54" s="79"/>
      <c r="J54" s="1">
        <f t="shared" ref="J54:O54" si="9">SUM(J53:J53)</f>
        <v>0</v>
      </c>
      <c r="K54" s="1">
        <f t="shared" si="9"/>
        <v>0</v>
      </c>
      <c r="L54" s="1">
        <f t="shared" si="9"/>
        <v>0</v>
      </c>
      <c r="M54" s="36">
        <f t="shared" si="9"/>
        <v>0</v>
      </c>
      <c r="N54" s="1">
        <f t="shared" si="9"/>
        <v>0</v>
      </c>
      <c r="O54" s="1">
        <f t="shared" si="9"/>
        <v>0</v>
      </c>
      <c r="P54" s="36">
        <v>55.5</v>
      </c>
      <c r="Q54" s="1">
        <v>55.5</v>
      </c>
      <c r="R54" s="1">
        <v>55.5</v>
      </c>
      <c r="S54" s="1" t="s">
        <v>17</v>
      </c>
      <c r="T54" s="63"/>
      <c r="U54" s="63"/>
      <c r="V54" s="63"/>
      <c r="W54" s="63"/>
      <c r="X54" s="63"/>
      <c r="Y54" s="63"/>
    </row>
    <row r="55" spans="1:85" ht="15.75" customHeight="1" x14ac:dyDescent="0.25">
      <c r="A55" s="84" t="s">
        <v>32</v>
      </c>
      <c r="B55" s="85"/>
      <c r="C55" s="85"/>
      <c r="D55" s="85"/>
      <c r="E55" s="85"/>
      <c r="F55" s="85"/>
      <c r="G55" s="85"/>
      <c r="H55" s="85"/>
      <c r="I55" s="86"/>
      <c r="J55" s="20" t="s">
        <v>17</v>
      </c>
      <c r="K55" s="20" t="s">
        <v>17</v>
      </c>
      <c r="L55" s="20" t="s">
        <v>17</v>
      </c>
      <c r="M55" s="51" t="s">
        <v>17</v>
      </c>
      <c r="N55" s="20" t="s">
        <v>17</v>
      </c>
      <c r="O55" s="20" t="s">
        <v>17</v>
      </c>
      <c r="P55" s="51">
        <v>55.5</v>
      </c>
      <c r="Q55" s="1">
        <v>55.5</v>
      </c>
      <c r="R55" s="1">
        <v>55.5</v>
      </c>
      <c r="S55" s="1" t="s">
        <v>17</v>
      </c>
      <c r="T55" s="63"/>
      <c r="U55" s="63"/>
      <c r="V55" s="63"/>
      <c r="W55" s="63"/>
      <c r="X55" s="63"/>
      <c r="Y55" s="63"/>
    </row>
    <row r="56" spans="1:85" ht="203.25" customHeight="1" x14ac:dyDescent="0.25">
      <c r="A56" s="18">
        <v>25</v>
      </c>
      <c r="B56" s="14" t="s">
        <v>72</v>
      </c>
      <c r="C56" s="21" t="s">
        <v>113</v>
      </c>
      <c r="D56" s="22" t="s">
        <v>185</v>
      </c>
      <c r="E56" s="22" t="s">
        <v>114</v>
      </c>
      <c r="F56" s="48">
        <v>107.94</v>
      </c>
      <c r="G56" s="48" t="s">
        <v>134</v>
      </c>
      <c r="H56" s="48" t="s">
        <v>134</v>
      </c>
      <c r="I56" s="17">
        <v>0</v>
      </c>
      <c r="J56" s="15">
        <v>0</v>
      </c>
      <c r="K56" s="15">
        <v>0</v>
      </c>
      <c r="L56" s="15">
        <v>0</v>
      </c>
      <c r="M56" s="41">
        <v>0</v>
      </c>
      <c r="N56" s="15">
        <v>0</v>
      </c>
      <c r="O56" s="15">
        <v>0</v>
      </c>
      <c r="P56" s="56">
        <v>107.94</v>
      </c>
      <c r="Q56" s="21">
        <v>0</v>
      </c>
      <c r="R56" s="21">
        <v>0</v>
      </c>
      <c r="S56" s="1"/>
      <c r="T56" s="63"/>
      <c r="W56" s="63"/>
      <c r="X56" s="63"/>
      <c r="Y56" s="63"/>
    </row>
    <row r="57" spans="1:85" ht="54" customHeight="1" x14ac:dyDescent="0.25">
      <c r="A57" s="18">
        <v>26</v>
      </c>
      <c r="B57" s="14" t="s">
        <v>80</v>
      </c>
      <c r="C57" s="22" t="s">
        <v>52</v>
      </c>
      <c r="D57" s="22" t="s">
        <v>186</v>
      </c>
      <c r="E57" s="22" t="s">
        <v>115</v>
      </c>
      <c r="F57" s="21">
        <v>107.94</v>
      </c>
      <c r="G57" s="48" t="s">
        <v>204</v>
      </c>
      <c r="H57" s="48" t="s">
        <v>204</v>
      </c>
      <c r="I57" s="17">
        <v>0</v>
      </c>
      <c r="J57" s="15">
        <v>0</v>
      </c>
      <c r="K57" s="15">
        <v>0</v>
      </c>
      <c r="L57" s="15">
        <v>0</v>
      </c>
      <c r="M57" s="41">
        <v>0</v>
      </c>
      <c r="N57" s="15">
        <v>0</v>
      </c>
      <c r="O57" s="15">
        <v>0</v>
      </c>
      <c r="P57" s="56">
        <v>0</v>
      </c>
      <c r="Q57" s="21">
        <v>107.94</v>
      </c>
      <c r="R57" s="21">
        <v>0</v>
      </c>
      <c r="S57" s="1"/>
      <c r="T57" s="63"/>
      <c r="U57" s="63"/>
      <c r="V57" s="63"/>
      <c r="W57" s="63"/>
      <c r="X57" s="63"/>
      <c r="Y57" s="63"/>
    </row>
    <row r="58" spans="1:85" ht="53.25" customHeight="1" x14ac:dyDescent="0.25">
      <c r="A58" s="6">
        <v>27</v>
      </c>
      <c r="B58" s="14" t="s">
        <v>80</v>
      </c>
      <c r="C58" s="22" t="s">
        <v>52</v>
      </c>
      <c r="D58" s="22" t="s">
        <v>186</v>
      </c>
      <c r="E58" s="22" t="s">
        <v>115</v>
      </c>
      <c r="F58" s="21">
        <v>107.94</v>
      </c>
      <c r="G58" s="48" t="s">
        <v>130</v>
      </c>
      <c r="H58" s="48" t="s">
        <v>130</v>
      </c>
      <c r="I58" s="17">
        <v>0</v>
      </c>
      <c r="J58" s="15">
        <v>0</v>
      </c>
      <c r="K58" s="15">
        <v>0</v>
      </c>
      <c r="L58" s="15">
        <v>0</v>
      </c>
      <c r="M58" s="41">
        <v>0</v>
      </c>
      <c r="N58" s="15">
        <v>0</v>
      </c>
      <c r="O58" s="15">
        <v>0</v>
      </c>
      <c r="P58" s="56">
        <v>0</v>
      </c>
      <c r="Q58" s="21">
        <v>0</v>
      </c>
      <c r="R58" s="21">
        <v>107.94</v>
      </c>
      <c r="S58" s="15"/>
      <c r="T58" s="63"/>
      <c r="U58" s="63"/>
      <c r="V58" s="63"/>
      <c r="W58" s="63"/>
      <c r="X58" s="63"/>
      <c r="Y58" s="63"/>
    </row>
    <row r="59" spans="1:85" ht="15" customHeight="1" x14ac:dyDescent="0.25">
      <c r="A59" s="87" t="s">
        <v>33</v>
      </c>
      <c r="B59" s="80"/>
      <c r="C59" s="80"/>
      <c r="D59" s="80"/>
      <c r="E59" s="80"/>
      <c r="F59" s="80"/>
      <c r="G59" s="80"/>
      <c r="H59" s="80"/>
      <c r="I59" s="88"/>
      <c r="J59" s="23">
        <f t="shared" ref="J59:R60" si="10">SUM(J58:J58)</f>
        <v>0</v>
      </c>
      <c r="K59" s="23">
        <f t="shared" si="10"/>
        <v>0</v>
      </c>
      <c r="L59" s="23">
        <f t="shared" si="10"/>
        <v>0</v>
      </c>
      <c r="M59" s="52">
        <f t="shared" si="10"/>
        <v>0</v>
      </c>
      <c r="N59" s="23">
        <f t="shared" si="10"/>
        <v>0</v>
      </c>
      <c r="O59" s="23">
        <f t="shared" si="10"/>
        <v>0</v>
      </c>
      <c r="P59" s="36">
        <v>107.94</v>
      </c>
      <c r="Q59" s="1">
        <v>107.94</v>
      </c>
      <c r="R59" s="23">
        <f t="shared" si="10"/>
        <v>107.94</v>
      </c>
      <c r="S59" s="1" t="s">
        <v>17</v>
      </c>
      <c r="T59" s="63"/>
      <c r="U59" s="63"/>
      <c r="V59" s="63"/>
      <c r="W59" s="63"/>
      <c r="X59" s="63"/>
      <c r="Y59" s="63"/>
    </row>
    <row r="60" spans="1:85" x14ac:dyDescent="0.25">
      <c r="A60" s="77" t="s">
        <v>34</v>
      </c>
      <c r="B60" s="78"/>
      <c r="C60" s="78"/>
      <c r="D60" s="78"/>
      <c r="E60" s="78"/>
      <c r="F60" s="78"/>
      <c r="G60" s="78"/>
      <c r="H60" s="78"/>
      <c r="I60" s="79"/>
      <c r="J60" s="1" t="s">
        <v>17</v>
      </c>
      <c r="K60" s="1" t="s">
        <v>17</v>
      </c>
      <c r="L60" s="1" t="s">
        <v>17</v>
      </c>
      <c r="M60" s="36" t="s">
        <v>17</v>
      </c>
      <c r="N60" s="1" t="s">
        <v>17</v>
      </c>
      <c r="O60" s="1" t="s">
        <v>17</v>
      </c>
      <c r="P60" s="36">
        <v>107.94</v>
      </c>
      <c r="Q60" s="1">
        <v>107.94</v>
      </c>
      <c r="R60" s="23">
        <f t="shared" si="10"/>
        <v>107.94</v>
      </c>
      <c r="S60" s="1" t="s">
        <v>17</v>
      </c>
      <c r="T60" s="63"/>
      <c r="U60" s="63"/>
      <c r="V60" s="63"/>
      <c r="W60" s="63"/>
      <c r="X60" s="63"/>
      <c r="Y60" s="63"/>
    </row>
    <row r="61" spans="1:85" ht="90.75" customHeight="1" x14ac:dyDescent="0.25">
      <c r="A61" s="6">
        <v>28</v>
      </c>
      <c r="B61" s="14" t="s">
        <v>83</v>
      </c>
      <c r="C61" s="6" t="s">
        <v>68</v>
      </c>
      <c r="D61" s="6" t="s">
        <v>187</v>
      </c>
      <c r="E61" s="6" t="s">
        <v>129</v>
      </c>
      <c r="F61" s="15">
        <v>34637.800000000003</v>
      </c>
      <c r="G61" s="16">
        <v>2023</v>
      </c>
      <c r="H61" s="16">
        <v>2023</v>
      </c>
      <c r="I61" s="17">
        <v>0</v>
      </c>
      <c r="J61" s="15">
        <v>0</v>
      </c>
      <c r="K61" s="15">
        <v>0</v>
      </c>
      <c r="L61" s="15">
        <v>0</v>
      </c>
      <c r="M61" s="41">
        <v>0</v>
      </c>
      <c r="N61" s="15">
        <v>0</v>
      </c>
      <c r="O61" s="15">
        <v>0</v>
      </c>
      <c r="P61" s="41">
        <v>34637.800000000003</v>
      </c>
      <c r="Q61" s="15">
        <v>0</v>
      </c>
      <c r="R61" s="15">
        <v>0</v>
      </c>
      <c r="S61" s="15"/>
      <c r="T61" s="63"/>
      <c r="U61" s="63"/>
      <c r="V61" s="63"/>
      <c r="W61" s="63"/>
      <c r="X61" s="63"/>
      <c r="Y61" s="63"/>
    </row>
    <row r="62" spans="1:85" s="38" customFormat="1" ht="54.75" customHeight="1" x14ac:dyDescent="0.25">
      <c r="A62" s="35">
        <v>29</v>
      </c>
      <c r="B62" s="40" t="s">
        <v>80</v>
      </c>
      <c r="C62" s="35" t="s">
        <v>52</v>
      </c>
      <c r="D62" s="35" t="s">
        <v>187</v>
      </c>
      <c r="E62" s="35" t="s">
        <v>104</v>
      </c>
      <c r="F62" s="41">
        <v>69281.8</v>
      </c>
      <c r="G62" s="43">
        <v>2024</v>
      </c>
      <c r="H62" s="43">
        <v>2025</v>
      </c>
      <c r="I62" s="47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41">
        <v>34640.9</v>
      </c>
      <c r="R62" s="41">
        <v>34640.9</v>
      </c>
      <c r="S62" s="41"/>
      <c r="T62" s="68"/>
      <c r="U62" s="63"/>
      <c r="V62" s="63"/>
      <c r="W62" s="68"/>
      <c r="X62" s="68"/>
      <c r="Y62" s="68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  <c r="AZ62" s="69"/>
      <c r="BA62" s="69"/>
      <c r="BB62" s="69"/>
      <c r="BC62" s="69"/>
      <c r="BD62" s="69"/>
      <c r="BE62" s="69"/>
      <c r="BF62" s="69"/>
      <c r="BG62" s="69"/>
      <c r="BH62" s="69"/>
      <c r="BI62" s="69"/>
      <c r="BJ62" s="69"/>
      <c r="BK62" s="69"/>
      <c r="BL62" s="69"/>
      <c r="BM62" s="69"/>
      <c r="BN62" s="69"/>
      <c r="BO62" s="69"/>
      <c r="BP62" s="69"/>
      <c r="BQ62" s="69"/>
      <c r="BR62" s="69"/>
      <c r="BS62" s="69"/>
      <c r="BT62" s="69"/>
      <c r="BU62" s="69"/>
      <c r="BV62" s="69"/>
      <c r="BW62" s="69"/>
      <c r="BX62" s="69"/>
      <c r="BY62" s="69"/>
      <c r="BZ62" s="69"/>
      <c r="CA62" s="69"/>
      <c r="CB62" s="69"/>
      <c r="CC62" s="69"/>
      <c r="CD62" s="69"/>
      <c r="CE62" s="69"/>
      <c r="CF62" s="69"/>
      <c r="CG62" s="69"/>
    </row>
    <row r="63" spans="1:85" ht="15" customHeight="1" x14ac:dyDescent="0.25">
      <c r="A63" s="77" t="s">
        <v>35</v>
      </c>
      <c r="B63" s="78"/>
      <c r="C63" s="78"/>
      <c r="D63" s="78"/>
      <c r="E63" s="78"/>
      <c r="F63" s="78"/>
      <c r="G63" s="78"/>
      <c r="H63" s="78"/>
      <c r="I63" s="79"/>
      <c r="J63" s="1">
        <f t="shared" ref="J63:O63" si="11">SUM(J61:J61)</f>
        <v>0</v>
      </c>
      <c r="K63" s="1">
        <f t="shared" si="11"/>
        <v>0</v>
      </c>
      <c r="L63" s="1">
        <f t="shared" si="11"/>
        <v>0</v>
      </c>
      <c r="M63" s="36">
        <f t="shared" si="11"/>
        <v>0</v>
      </c>
      <c r="N63" s="1">
        <f t="shared" si="11"/>
        <v>0</v>
      </c>
      <c r="O63" s="1">
        <f t="shared" si="11"/>
        <v>0</v>
      </c>
      <c r="P63" s="36">
        <v>34637.800000000003</v>
      </c>
      <c r="Q63" s="1">
        <v>34640.9</v>
      </c>
      <c r="R63" s="1">
        <v>34640.9</v>
      </c>
      <c r="S63" s="1" t="s">
        <v>17</v>
      </c>
      <c r="T63" s="63"/>
      <c r="U63" s="63"/>
      <c r="V63" s="63"/>
      <c r="W63" s="63"/>
      <c r="X63" s="63"/>
      <c r="Y63" s="63"/>
    </row>
    <row r="64" spans="1:85" x14ac:dyDescent="0.25">
      <c r="A64" s="77" t="s">
        <v>36</v>
      </c>
      <c r="B64" s="78"/>
      <c r="C64" s="78"/>
      <c r="D64" s="78"/>
      <c r="E64" s="78"/>
      <c r="F64" s="78"/>
      <c r="G64" s="78"/>
      <c r="H64" s="78"/>
      <c r="I64" s="79"/>
      <c r="J64" s="1" t="s">
        <v>17</v>
      </c>
      <c r="K64" s="1" t="s">
        <v>17</v>
      </c>
      <c r="L64" s="1" t="s">
        <v>17</v>
      </c>
      <c r="M64" s="36" t="s">
        <v>17</v>
      </c>
      <c r="N64" s="1" t="s">
        <v>17</v>
      </c>
      <c r="O64" s="1" t="s">
        <v>17</v>
      </c>
      <c r="P64" s="36">
        <v>34563</v>
      </c>
      <c r="Q64" s="1">
        <v>34563</v>
      </c>
      <c r="R64" s="1">
        <v>34563</v>
      </c>
      <c r="S64" s="1" t="s">
        <v>17</v>
      </c>
      <c r="T64" s="63"/>
      <c r="U64" s="63"/>
      <c r="V64" s="63"/>
      <c r="W64" s="63"/>
      <c r="X64" s="63"/>
      <c r="Y64" s="63"/>
    </row>
    <row r="65" spans="1:85" ht="64.5" customHeight="1" x14ac:dyDescent="0.25">
      <c r="A65" s="6">
        <v>30</v>
      </c>
      <c r="B65" s="14" t="s">
        <v>80</v>
      </c>
      <c r="C65" s="6" t="s">
        <v>52</v>
      </c>
      <c r="D65" s="6" t="s">
        <v>188</v>
      </c>
      <c r="E65" s="6" t="s">
        <v>189</v>
      </c>
      <c r="F65" s="15">
        <v>309</v>
      </c>
      <c r="G65" s="14" t="s">
        <v>134</v>
      </c>
      <c r="H65" s="14" t="s">
        <v>134</v>
      </c>
      <c r="I65" s="17">
        <v>0</v>
      </c>
      <c r="J65" s="15">
        <v>0</v>
      </c>
      <c r="K65" s="15">
        <v>0</v>
      </c>
      <c r="L65" s="15">
        <v>0</v>
      </c>
      <c r="M65" s="41">
        <v>0</v>
      </c>
      <c r="N65" s="15">
        <v>0</v>
      </c>
      <c r="O65" s="15">
        <v>0</v>
      </c>
      <c r="P65" s="41">
        <v>309</v>
      </c>
      <c r="Q65" s="15">
        <v>0</v>
      </c>
      <c r="R65" s="15">
        <v>0</v>
      </c>
      <c r="S65" s="1"/>
      <c r="T65" s="63"/>
      <c r="U65" s="63"/>
      <c r="V65" s="63"/>
      <c r="W65" s="63"/>
      <c r="X65" s="63"/>
      <c r="Y65" s="63"/>
    </row>
    <row r="66" spans="1:85" ht="65.25" customHeight="1" x14ac:dyDescent="0.25">
      <c r="A66" s="31">
        <v>31</v>
      </c>
      <c r="B66" s="14" t="s">
        <v>80</v>
      </c>
      <c r="C66" s="6" t="s">
        <v>52</v>
      </c>
      <c r="D66" s="6" t="s">
        <v>188</v>
      </c>
      <c r="E66" s="6" t="s">
        <v>190</v>
      </c>
      <c r="F66" s="15">
        <f>SUM(P66:R66)</f>
        <v>618</v>
      </c>
      <c r="G66" s="14" t="s">
        <v>204</v>
      </c>
      <c r="H66" s="14" t="s">
        <v>130</v>
      </c>
      <c r="I66" s="17">
        <v>0</v>
      </c>
      <c r="J66" s="15">
        <v>0</v>
      </c>
      <c r="K66" s="15">
        <v>0</v>
      </c>
      <c r="L66" s="15">
        <v>0</v>
      </c>
      <c r="M66" s="41">
        <v>0</v>
      </c>
      <c r="N66" s="15">
        <v>0</v>
      </c>
      <c r="O66" s="15">
        <v>0</v>
      </c>
      <c r="P66" s="41">
        <v>0</v>
      </c>
      <c r="Q66" s="15">
        <v>309</v>
      </c>
      <c r="R66" s="15">
        <v>309</v>
      </c>
      <c r="S66" s="75"/>
      <c r="U66" s="63"/>
      <c r="V66" s="63"/>
    </row>
    <row r="67" spans="1:85" ht="15" customHeight="1" x14ac:dyDescent="0.25">
      <c r="A67" s="77" t="s">
        <v>37</v>
      </c>
      <c r="B67" s="78"/>
      <c r="C67" s="78"/>
      <c r="D67" s="78"/>
      <c r="E67" s="78"/>
      <c r="F67" s="78"/>
      <c r="G67" s="78"/>
      <c r="H67" s="78"/>
      <c r="I67" s="79"/>
      <c r="J67" s="1">
        <v>0</v>
      </c>
      <c r="K67" s="1">
        <v>0</v>
      </c>
      <c r="L67" s="1">
        <v>0</v>
      </c>
      <c r="M67" s="36">
        <v>0</v>
      </c>
      <c r="N67" s="1">
        <v>0</v>
      </c>
      <c r="O67" s="1">
        <v>0</v>
      </c>
      <c r="P67" s="36">
        <v>309</v>
      </c>
      <c r="Q67" s="1">
        <v>309</v>
      </c>
      <c r="R67" s="1">
        <v>309</v>
      </c>
      <c r="S67" s="1" t="s">
        <v>17</v>
      </c>
      <c r="T67" s="63"/>
      <c r="U67" s="63"/>
      <c r="V67" s="63"/>
      <c r="W67" s="63"/>
      <c r="X67" s="63"/>
      <c r="Y67" s="63"/>
    </row>
    <row r="68" spans="1:85" x14ac:dyDescent="0.25">
      <c r="A68" s="77" t="s">
        <v>38</v>
      </c>
      <c r="B68" s="78"/>
      <c r="C68" s="78"/>
      <c r="D68" s="78"/>
      <c r="E68" s="78"/>
      <c r="F68" s="78"/>
      <c r="G68" s="78"/>
      <c r="H68" s="78"/>
      <c r="I68" s="79"/>
      <c r="J68" s="1" t="s">
        <v>17</v>
      </c>
      <c r="K68" s="1" t="s">
        <v>17</v>
      </c>
      <c r="L68" s="1" t="s">
        <v>17</v>
      </c>
      <c r="M68" s="36" t="s">
        <v>17</v>
      </c>
      <c r="N68" s="1" t="s">
        <v>17</v>
      </c>
      <c r="O68" s="1" t="s">
        <v>17</v>
      </c>
      <c r="P68" s="36">
        <v>309</v>
      </c>
      <c r="Q68" s="1">
        <v>309</v>
      </c>
      <c r="R68" s="1">
        <v>309</v>
      </c>
      <c r="S68" s="1" t="s">
        <v>17</v>
      </c>
      <c r="T68" s="63"/>
      <c r="U68" s="63"/>
      <c r="V68" s="63"/>
      <c r="W68" s="63"/>
      <c r="X68" s="63"/>
      <c r="Y68" s="63"/>
    </row>
    <row r="69" spans="1:85" ht="48" customHeight="1" x14ac:dyDescent="0.25">
      <c r="A69" s="6">
        <v>32</v>
      </c>
      <c r="B69" s="14" t="s">
        <v>81</v>
      </c>
      <c r="C69" s="6" t="s">
        <v>21</v>
      </c>
      <c r="D69" s="6" t="s">
        <v>112</v>
      </c>
      <c r="E69" s="25" t="s">
        <v>191</v>
      </c>
      <c r="F69" s="15">
        <v>4.5</v>
      </c>
      <c r="G69" s="16">
        <v>2023</v>
      </c>
      <c r="H69" s="16">
        <v>2025</v>
      </c>
      <c r="I69" s="17">
        <v>0</v>
      </c>
      <c r="J69" s="15">
        <v>0</v>
      </c>
      <c r="K69" s="15">
        <v>0</v>
      </c>
      <c r="L69" s="15">
        <v>0</v>
      </c>
      <c r="M69" s="41">
        <v>0</v>
      </c>
      <c r="N69" s="15">
        <v>0</v>
      </c>
      <c r="O69" s="15">
        <v>0</v>
      </c>
      <c r="P69" s="41">
        <v>4.5</v>
      </c>
      <c r="Q69" s="15">
        <v>4.5</v>
      </c>
      <c r="R69" s="15">
        <v>4.5</v>
      </c>
      <c r="S69" s="15"/>
      <c r="T69" s="63"/>
      <c r="U69" s="63"/>
      <c r="V69" s="63"/>
      <c r="W69" s="63"/>
      <c r="X69" s="63"/>
      <c r="Y69" s="63"/>
    </row>
    <row r="70" spans="1:85" ht="15" customHeight="1" x14ac:dyDescent="0.25">
      <c r="A70" s="77" t="s">
        <v>64</v>
      </c>
      <c r="B70" s="78"/>
      <c r="C70" s="78"/>
      <c r="D70" s="78"/>
      <c r="E70" s="78"/>
      <c r="F70" s="78"/>
      <c r="G70" s="78"/>
      <c r="H70" s="78"/>
      <c r="I70" s="79"/>
      <c r="J70" s="1">
        <f t="shared" ref="J70:R70" si="12">SUM(J69:J69)</f>
        <v>0</v>
      </c>
      <c r="K70" s="1">
        <f t="shared" si="12"/>
        <v>0</v>
      </c>
      <c r="L70" s="1">
        <f t="shared" si="12"/>
        <v>0</v>
      </c>
      <c r="M70" s="36">
        <v>0</v>
      </c>
      <c r="N70" s="1">
        <f t="shared" si="12"/>
        <v>0</v>
      </c>
      <c r="O70" s="1">
        <f t="shared" si="12"/>
        <v>0</v>
      </c>
      <c r="P70" s="36">
        <f t="shared" si="12"/>
        <v>4.5</v>
      </c>
      <c r="Q70" s="1">
        <f t="shared" si="12"/>
        <v>4.5</v>
      </c>
      <c r="R70" s="1">
        <f t="shared" si="12"/>
        <v>4.5</v>
      </c>
      <c r="S70" s="1" t="s">
        <v>17</v>
      </c>
      <c r="T70" s="63"/>
      <c r="U70" s="63"/>
      <c r="V70" s="63"/>
      <c r="W70" s="63"/>
      <c r="X70" s="63"/>
      <c r="Y70" s="63"/>
    </row>
    <row r="71" spans="1:85" ht="15" customHeight="1" x14ac:dyDescent="0.25">
      <c r="A71" s="84" t="s">
        <v>65</v>
      </c>
      <c r="B71" s="85"/>
      <c r="C71" s="85"/>
      <c r="D71" s="85"/>
      <c r="E71" s="85"/>
      <c r="F71" s="85"/>
      <c r="G71" s="85"/>
      <c r="H71" s="85"/>
      <c r="I71" s="86"/>
      <c r="J71" s="20" t="s">
        <v>17</v>
      </c>
      <c r="K71" s="20" t="s">
        <v>17</v>
      </c>
      <c r="L71" s="20" t="s">
        <v>17</v>
      </c>
      <c r="M71" s="51" t="s">
        <v>17</v>
      </c>
      <c r="N71" s="20" t="s">
        <v>17</v>
      </c>
      <c r="O71" s="20" t="s">
        <v>17</v>
      </c>
      <c r="P71" s="51">
        <v>4.5</v>
      </c>
      <c r="Q71" s="20">
        <v>4.5</v>
      </c>
      <c r="R71" s="20">
        <v>4.5</v>
      </c>
      <c r="S71" s="1" t="s">
        <v>17</v>
      </c>
      <c r="T71" s="63"/>
      <c r="U71" s="63"/>
      <c r="V71" s="63"/>
      <c r="W71" s="63"/>
      <c r="X71" s="63"/>
      <c r="Y71" s="63"/>
    </row>
    <row r="72" spans="1:85" s="24" customFormat="1" ht="109.5" customHeight="1" x14ac:dyDescent="0.25">
      <c r="A72" s="18">
        <v>33</v>
      </c>
      <c r="B72" s="14" t="s">
        <v>118</v>
      </c>
      <c r="C72" s="6" t="s">
        <v>119</v>
      </c>
      <c r="D72" s="6" t="s">
        <v>116</v>
      </c>
      <c r="E72" s="6" t="s">
        <v>120</v>
      </c>
      <c r="F72" s="15">
        <f>SUM(P72:R72)</f>
        <v>39000</v>
      </c>
      <c r="G72" s="14">
        <v>2023</v>
      </c>
      <c r="H72" s="14" t="s">
        <v>130</v>
      </c>
      <c r="I72" s="17">
        <v>0</v>
      </c>
      <c r="J72" s="15">
        <v>0</v>
      </c>
      <c r="K72" s="15">
        <v>0</v>
      </c>
      <c r="L72" s="15">
        <v>0</v>
      </c>
      <c r="M72" s="41">
        <v>0</v>
      </c>
      <c r="N72" s="15">
        <v>0</v>
      </c>
      <c r="O72" s="15">
        <v>0</v>
      </c>
      <c r="P72" s="57">
        <v>13500</v>
      </c>
      <c r="Q72" s="15">
        <v>13500</v>
      </c>
      <c r="R72" s="15">
        <v>12000</v>
      </c>
      <c r="S72" s="15"/>
      <c r="T72" s="63"/>
      <c r="U72" s="63"/>
      <c r="V72" s="63"/>
      <c r="W72" s="63"/>
      <c r="X72" s="63"/>
      <c r="Y72" s="63"/>
      <c r="Z72" s="62"/>
      <c r="AA72" s="62"/>
      <c r="AB72" s="62"/>
      <c r="AC72" s="62"/>
      <c r="AD72" s="62"/>
      <c r="AE72" s="62"/>
      <c r="AF72" s="62"/>
      <c r="AG72" s="62"/>
      <c r="AH72" s="62"/>
      <c r="AI72" s="62"/>
      <c r="AJ72" s="62"/>
      <c r="AK72" s="62"/>
      <c r="AL72" s="62"/>
      <c r="AM72" s="62"/>
      <c r="AN72" s="62"/>
      <c r="AO72" s="62"/>
      <c r="AP72" s="62"/>
      <c r="AQ72" s="62"/>
      <c r="AR72" s="62"/>
      <c r="AS72" s="62"/>
      <c r="AT72" s="62"/>
      <c r="AU72" s="62"/>
      <c r="AV72" s="62"/>
      <c r="AW72" s="62"/>
      <c r="AX72" s="62"/>
      <c r="AY72" s="62"/>
      <c r="AZ72" s="62"/>
      <c r="BA72" s="62"/>
      <c r="BB72" s="62"/>
      <c r="BC72" s="62"/>
      <c r="BD72" s="62"/>
      <c r="BE72" s="62"/>
      <c r="BF72" s="62"/>
      <c r="BG72" s="62"/>
      <c r="BH72" s="62"/>
      <c r="BI72" s="62"/>
      <c r="BJ72" s="62"/>
      <c r="BK72" s="62"/>
      <c r="BL72" s="62"/>
      <c r="BM72" s="62"/>
      <c r="BN72" s="62"/>
      <c r="BO72" s="62"/>
      <c r="BP72" s="62"/>
      <c r="BQ72" s="62"/>
      <c r="BR72" s="62"/>
      <c r="BS72" s="62"/>
      <c r="BT72" s="62"/>
      <c r="BU72" s="62"/>
      <c r="BV72" s="62"/>
      <c r="BW72" s="62"/>
      <c r="BX72" s="62"/>
      <c r="BY72" s="62"/>
      <c r="BZ72" s="62"/>
      <c r="CA72" s="62"/>
      <c r="CB72" s="62"/>
      <c r="CC72" s="62"/>
      <c r="CD72" s="62"/>
      <c r="CE72" s="62"/>
      <c r="CF72" s="62"/>
      <c r="CG72" s="62"/>
    </row>
    <row r="73" spans="1:85" ht="52.5" customHeight="1" x14ac:dyDescent="0.25">
      <c r="A73" s="26">
        <v>34</v>
      </c>
      <c r="B73" s="27" t="s">
        <v>80</v>
      </c>
      <c r="C73" s="26" t="s">
        <v>52</v>
      </c>
      <c r="D73" s="26" t="s">
        <v>116</v>
      </c>
      <c r="E73" s="26" t="s">
        <v>117</v>
      </c>
      <c r="F73" s="28">
        <f>SUM(P73:R73)</f>
        <v>6404.64</v>
      </c>
      <c r="G73" s="27" t="s">
        <v>134</v>
      </c>
      <c r="H73" s="27" t="s">
        <v>130</v>
      </c>
      <c r="I73" s="29">
        <v>0</v>
      </c>
      <c r="J73" s="15">
        <v>0</v>
      </c>
      <c r="K73" s="15">
        <v>0</v>
      </c>
      <c r="L73" s="15">
        <v>0</v>
      </c>
      <c r="M73" s="41">
        <v>0</v>
      </c>
      <c r="N73" s="15">
        <v>0</v>
      </c>
      <c r="O73" s="15">
        <v>0</v>
      </c>
      <c r="P73" s="57">
        <v>1634.88</v>
      </c>
      <c r="Q73" s="28">
        <v>1634.88</v>
      </c>
      <c r="R73" s="28">
        <v>3134.88</v>
      </c>
      <c r="S73" s="15"/>
      <c r="T73" s="63"/>
      <c r="U73" s="63"/>
      <c r="V73" s="63"/>
      <c r="W73" s="63"/>
      <c r="X73" s="63"/>
      <c r="Y73" s="63"/>
    </row>
    <row r="74" spans="1:85" ht="15" customHeight="1" x14ac:dyDescent="0.25">
      <c r="A74" s="77" t="s">
        <v>66</v>
      </c>
      <c r="B74" s="78"/>
      <c r="C74" s="78"/>
      <c r="D74" s="78"/>
      <c r="E74" s="78"/>
      <c r="F74" s="78"/>
      <c r="G74" s="78"/>
      <c r="H74" s="78"/>
      <c r="I74" s="79"/>
      <c r="J74" s="1">
        <f t="shared" ref="J74:O74" si="13">SUM(J73:J73)</f>
        <v>0</v>
      </c>
      <c r="K74" s="1">
        <f t="shared" si="13"/>
        <v>0</v>
      </c>
      <c r="L74" s="1">
        <f t="shared" si="13"/>
        <v>0</v>
      </c>
      <c r="M74" s="36">
        <f t="shared" si="13"/>
        <v>0</v>
      </c>
      <c r="N74" s="1">
        <f t="shared" si="13"/>
        <v>0</v>
      </c>
      <c r="O74" s="1">
        <f t="shared" si="13"/>
        <v>0</v>
      </c>
      <c r="P74" s="36">
        <f>SUM(P72:P73)</f>
        <v>15134.880000000001</v>
      </c>
      <c r="Q74" s="1">
        <f>SUM(Q72:Q73)</f>
        <v>15134.880000000001</v>
      </c>
      <c r="R74" s="1">
        <f>SUM(R72:R73)</f>
        <v>15134.880000000001</v>
      </c>
      <c r="S74" s="1" t="s">
        <v>17</v>
      </c>
      <c r="T74" s="63"/>
      <c r="U74" s="68"/>
      <c r="V74" s="68"/>
      <c r="W74" s="63"/>
      <c r="X74" s="63"/>
      <c r="Y74" s="63"/>
    </row>
    <row r="75" spans="1:85" ht="15" customHeight="1" x14ac:dyDescent="0.25">
      <c r="A75" s="77" t="s">
        <v>67</v>
      </c>
      <c r="B75" s="78"/>
      <c r="C75" s="78"/>
      <c r="D75" s="78"/>
      <c r="E75" s="78"/>
      <c r="F75" s="78"/>
      <c r="G75" s="78"/>
      <c r="H75" s="78"/>
      <c r="I75" s="79"/>
      <c r="J75" s="1" t="s">
        <v>17</v>
      </c>
      <c r="K75" s="1" t="s">
        <v>17</v>
      </c>
      <c r="L75" s="1" t="s">
        <v>17</v>
      </c>
      <c r="M75" s="36" t="s">
        <v>17</v>
      </c>
      <c r="N75" s="1" t="s">
        <v>17</v>
      </c>
      <c r="O75" s="1" t="s">
        <v>17</v>
      </c>
      <c r="P75" s="36">
        <v>15134.8</v>
      </c>
      <c r="Q75" s="1">
        <v>15134.8</v>
      </c>
      <c r="R75" s="1">
        <v>15134.8</v>
      </c>
      <c r="S75" s="1" t="s">
        <v>17</v>
      </c>
      <c r="T75" s="63"/>
      <c r="U75" s="68"/>
      <c r="V75" s="68"/>
      <c r="W75" s="63"/>
      <c r="X75" s="63"/>
      <c r="Y75" s="63"/>
    </row>
    <row r="76" spans="1:85" ht="48.75" customHeight="1" x14ac:dyDescent="0.25">
      <c r="A76" s="6">
        <v>35</v>
      </c>
      <c r="B76" s="14" t="s">
        <v>80</v>
      </c>
      <c r="C76" s="6" t="s">
        <v>52</v>
      </c>
      <c r="D76" s="6" t="s">
        <v>79</v>
      </c>
      <c r="E76" s="6" t="s">
        <v>192</v>
      </c>
      <c r="F76" s="15">
        <f>SUM(P76:R76)</f>
        <v>178.8</v>
      </c>
      <c r="G76" s="16">
        <v>2023</v>
      </c>
      <c r="H76" s="16">
        <v>2025</v>
      </c>
      <c r="I76" s="17">
        <v>0</v>
      </c>
      <c r="J76" s="15">
        <v>0</v>
      </c>
      <c r="K76" s="15">
        <v>0</v>
      </c>
      <c r="L76" s="15">
        <v>0</v>
      </c>
      <c r="M76" s="41">
        <v>0</v>
      </c>
      <c r="N76" s="15">
        <v>0</v>
      </c>
      <c r="O76" s="15">
        <v>0</v>
      </c>
      <c r="P76" s="41">
        <v>59.6</v>
      </c>
      <c r="Q76" s="15">
        <v>59.6</v>
      </c>
      <c r="R76" s="15">
        <v>59.6</v>
      </c>
      <c r="S76" s="15"/>
      <c r="T76" s="63"/>
      <c r="U76" s="70"/>
      <c r="V76" s="63"/>
      <c r="W76" s="63"/>
      <c r="X76" s="63"/>
      <c r="Y76" s="63"/>
    </row>
    <row r="77" spans="1:85" ht="15" customHeight="1" x14ac:dyDescent="0.25">
      <c r="A77" s="77" t="s">
        <v>39</v>
      </c>
      <c r="B77" s="78"/>
      <c r="C77" s="78"/>
      <c r="D77" s="78"/>
      <c r="E77" s="78"/>
      <c r="F77" s="78"/>
      <c r="G77" s="78"/>
      <c r="H77" s="78"/>
      <c r="I77" s="79"/>
      <c r="J77" s="1">
        <f t="shared" ref="J77:R78" si="14">SUM(J76:J76)</f>
        <v>0</v>
      </c>
      <c r="K77" s="1">
        <f t="shared" si="14"/>
        <v>0</v>
      </c>
      <c r="L77" s="1">
        <f t="shared" si="14"/>
        <v>0</v>
      </c>
      <c r="M77" s="36">
        <f t="shared" si="14"/>
        <v>0</v>
      </c>
      <c r="N77" s="1">
        <f t="shared" si="14"/>
        <v>0</v>
      </c>
      <c r="O77" s="1">
        <f t="shared" si="14"/>
        <v>0</v>
      </c>
      <c r="P77" s="36">
        <v>59.6</v>
      </c>
      <c r="Q77" s="1">
        <f t="shared" si="14"/>
        <v>59.6</v>
      </c>
      <c r="R77" s="1">
        <f t="shared" si="14"/>
        <v>59.6</v>
      </c>
      <c r="S77" s="1" t="s">
        <v>17</v>
      </c>
      <c r="T77" s="63"/>
      <c r="U77" s="63"/>
      <c r="V77" s="63"/>
      <c r="W77" s="63"/>
      <c r="X77" s="63"/>
      <c r="Y77" s="63"/>
    </row>
    <row r="78" spans="1:85" ht="15" customHeight="1" x14ac:dyDescent="0.25">
      <c r="A78" s="77" t="s">
        <v>40</v>
      </c>
      <c r="B78" s="78"/>
      <c r="C78" s="78"/>
      <c r="D78" s="78"/>
      <c r="E78" s="78"/>
      <c r="F78" s="78"/>
      <c r="G78" s="78"/>
      <c r="H78" s="78"/>
      <c r="I78" s="79"/>
      <c r="J78" s="1" t="s">
        <v>17</v>
      </c>
      <c r="K78" s="1" t="s">
        <v>17</v>
      </c>
      <c r="L78" s="1" t="s">
        <v>17</v>
      </c>
      <c r="M78" s="36" t="s">
        <v>17</v>
      </c>
      <c r="N78" s="1" t="s">
        <v>17</v>
      </c>
      <c r="O78" s="1" t="s">
        <v>17</v>
      </c>
      <c r="P78" s="36">
        <v>59.6</v>
      </c>
      <c r="Q78" s="1">
        <f t="shared" si="14"/>
        <v>59.6</v>
      </c>
      <c r="R78" s="1">
        <f t="shared" si="14"/>
        <v>59.6</v>
      </c>
      <c r="S78" s="1" t="s">
        <v>17</v>
      </c>
      <c r="T78" s="63"/>
      <c r="U78" s="63"/>
      <c r="V78" s="63"/>
      <c r="W78" s="63"/>
      <c r="X78" s="63"/>
      <c r="Y78" s="63"/>
    </row>
    <row r="79" spans="1:85" ht="60" customHeight="1" x14ac:dyDescent="0.25">
      <c r="A79" s="6">
        <v>36</v>
      </c>
      <c r="B79" s="6" t="s">
        <v>80</v>
      </c>
      <c r="C79" s="6" t="s">
        <v>52</v>
      </c>
      <c r="D79" s="6" t="s">
        <v>195</v>
      </c>
      <c r="E79" s="6" t="s">
        <v>196</v>
      </c>
      <c r="F79" s="15">
        <v>3750</v>
      </c>
      <c r="G79" s="6">
        <v>2023</v>
      </c>
      <c r="H79" s="6">
        <v>2023</v>
      </c>
      <c r="I79" s="17">
        <v>0</v>
      </c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41">
        <v>306</v>
      </c>
      <c r="Q79" s="17">
        <v>0</v>
      </c>
      <c r="R79" s="17">
        <v>0</v>
      </c>
      <c r="S79" s="1"/>
      <c r="T79" s="63"/>
      <c r="U79" s="63"/>
      <c r="V79" s="63"/>
      <c r="W79" s="63"/>
      <c r="X79" s="63"/>
      <c r="Y79" s="63"/>
    </row>
    <row r="80" spans="1:85" ht="54.75" customHeight="1" x14ac:dyDescent="0.25">
      <c r="A80" s="6">
        <v>37</v>
      </c>
      <c r="B80" s="6" t="s">
        <v>80</v>
      </c>
      <c r="C80" s="6" t="s">
        <v>52</v>
      </c>
      <c r="D80" s="6" t="s">
        <v>197</v>
      </c>
      <c r="E80" s="6" t="s">
        <v>196</v>
      </c>
      <c r="F80" s="15">
        <v>11250</v>
      </c>
      <c r="G80" s="6">
        <v>2024</v>
      </c>
      <c r="H80" s="6">
        <v>2025</v>
      </c>
      <c r="I80" s="17">
        <v>0</v>
      </c>
      <c r="J80" s="17">
        <v>0</v>
      </c>
      <c r="K80" s="17">
        <v>0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5">
        <v>406</v>
      </c>
      <c r="R80" s="17">
        <v>406</v>
      </c>
      <c r="S80" s="1"/>
      <c r="T80" s="63"/>
      <c r="U80" s="63"/>
      <c r="V80" s="63"/>
      <c r="W80" s="63"/>
      <c r="X80" s="63"/>
      <c r="Y80" s="63"/>
    </row>
    <row r="81" spans="1:85" ht="66.75" customHeight="1" x14ac:dyDescent="0.25">
      <c r="A81" s="6">
        <v>38</v>
      </c>
      <c r="B81" s="14" t="s">
        <v>81</v>
      </c>
      <c r="C81" s="6" t="s">
        <v>21</v>
      </c>
      <c r="D81" s="6" t="s">
        <v>193</v>
      </c>
      <c r="E81" s="6" t="s">
        <v>194</v>
      </c>
      <c r="F81" s="15">
        <v>100</v>
      </c>
      <c r="G81" s="16">
        <v>2023</v>
      </c>
      <c r="H81" s="16">
        <v>2024</v>
      </c>
      <c r="I81" s="17">
        <v>0</v>
      </c>
      <c r="J81" s="15">
        <v>0</v>
      </c>
      <c r="K81" s="15">
        <v>0</v>
      </c>
      <c r="L81" s="15">
        <v>0</v>
      </c>
      <c r="M81" s="41">
        <v>0</v>
      </c>
      <c r="N81" s="15">
        <v>0</v>
      </c>
      <c r="O81" s="15">
        <v>0</v>
      </c>
      <c r="P81" s="41">
        <v>100</v>
      </c>
      <c r="Q81" s="15">
        <v>0</v>
      </c>
      <c r="R81" s="15">
        <v>0</v>
      </c>
      <c r="S81" s="15"/>
      <c r="T81" s="63"/>
      <c r="U81" s="68"/>
      <c r="V81" s="68"/>
      <c r="W81" s="63"/>
      <c r="X81" s="63"/>
      <c r="Y81" s="63"/>
    </row>
    <row r="82" spans="1:85" ht="15" customHeight="1" x14ac:dyDescent="0.25">
      <c r="A82" s="77" t="s">
        <v>41</v>
      </c>
      <c r="B82" s="78"/>
      <c r="C82" s="78"/>
      <c r="D82" s="78"/>
      <c r="E82" s="78"/>
      <c r="F82" s="78"/>
      <c r="G82" s="78"/>
      <c r="H82" s="78"/>
      <c r="I82" s="79"/>
      <c r="J82" s="1">
        <f t="shared" ref="J82:O82" si="15">SUM(J81:J81)</f>
        <v>0</v>
      </c>
      <c r="K82" s="1">
        <f t="shared" si="15"/>
        <v>0</v>
      </c>
      <c r="L82" s="1">
        <f t="shared" si="15"/>
        <v>0</v>
      </c>
      <c r="M82" s="36">
        <f t="shared" si="15"/>
        <v>0</v>
      </c>
      <c r="N82" s="1">
        <f t="shared" si="15"/>
        <v>0</v>
      </c>
      <c r="O82" s="1">
        <f t="shared" si="15"/>
        <v>0</v>
      </c>
      <c r="P82" s="36">
        <v>406</v>
      </c>
      <c r="Q82" s="1">
        <v>406</v>
      </c>
      <c r="R82" s="1">
        <v>406</v>
      </c>
      <c r="S82" s="1" t="s">
        <v>17</v>
      </c>
      <c r="T82" s="63"/>
      <c r="U82" s="68"/>
      <c r="V82" s="68"/>
      <c r="W82" s="63"/>
      <c r="X82" s="63"/>
      <c r="Y82" s="63"/>
    </row>
    <row r="83" spans="1:85" ht="15" customHeight="1" x14ac:dyDescent="0.25">
      <c r="A83" s="77" t="s">
        <v>42</v>
      </c>
      <c r="B83" s="78"/>
      <c r="C83" s="78"/>
      <c r="D83" s="78"/>
      <c r="E83" s="78"/>
      <c r="F83" s="78"/>
      <c r="G83" s="78"/>
      <c r="H83" s="78"/>
      <c r="I83" s="79"/>
      <c r="J83" s="1" t="s">
        <v>17</v>
      </c>
      <c r="K83" s="1" t="s">
        <v>17</v>
      </c>
      <c r="L83" s="1" t="s">
        <v>17</v>
      </c>
      <c r="M83" s="36" t="s">
        <v>17</v>
      </c>
      <c r="N83" s="1" t="s">
        <v>17</v>
      </c>
      <c r="O83" s="1" t="s">
        <v>17</v>
      </c>
      <c r="P83" s="36">
        <v>406</v>
      </c>
      <c r="Q83" s="1">
        <v>406</v>
      </c>
      <c r="R83" s="1">
        <v>406</v>
      </c>
      <c r="S83" s="1" t="s">
        <v>17</v>
      </c>
      <c r="T83" s="63"/>
      <c r="U83" s="63"/>
      <c r="V83" s="63"/>
      <c r="W83" s="63"/>
      <c r="X83" s="63"/>
      <c r="Y83" s="63"/>
    </row>
    <row r="84" spans="1:85" s="38" customFormat="1" ht="76.5" customHeight="1" x14ac:dyDescent="0.25">
      <c r="A84" s="35">
        <v>39</v>
      </c>
      <c r="B84" s="40" t="s">
        <v>124</v>
      </c>
      <c r="C84" s="35" t="s">
        <v>125</v>
      </c>
      <c r="D84" s="35" t="s">
        <v>198</v>
      </c>
      <c r="E84" s="35" t="s">
        <v>123</v>
      </c>
      <c r="F84" s="41">
        <v>447334.1</v>
      </c>
      <c r="G84" s="35">
        <v>2020</v>
      </c>
      <c r="H84" s="35">
        <v>2024</v>
      </c>
      <c r="I84" s="41">
        <v>164572.10999999999</v>
      </c>
      <c r="J84" s="41">
        <v>81713.399999999994</v>
      </c>
      <c r="K84" s="41">
        <v>142904.6</v>
      </c>
      <c r="L84" s="41">
        <v>0</v>
      </c>
      <c r="M84" s="41">
        <v>22622</v>
      </c>
      <c r="N84" s="41">
        <v>21353.599999999999</v>
      </c>
      <c r="O84" s="41">
        <v>0</v>
      </c>
      <c r="P84" s="41">
        <v>7129.26</v>
      </c>
      <c r="Q84" s="41">
        <v>7739.9</v>
      </c>
      <c r="R84" s="41">
        <v>0</v>
      </c>
      <c r="S84" s="36"/>
      <c r="T84" s="68"/>
      <c r="U84" s="63"/>
      <c r="V84" s="63"/>
      <c r="W84" s="68"/>
      <c r="X84" s="68"/>
      <c r="Y84" s="68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69"/>
      <c r="AS84" s="69"/>
      <c r="AT84" s="69"/>
      <c r="AU84" s="69"/>
      <c r="AV84" s="69"/>
      <c r="AW84" s="69"/>
      <c r="AX84" s="69"/>
      <c r="AY84" s="69"/>
      <c r="AZ84" s="69"/>
      <c r="BA84" s="69"/>
      <c r="BB84" s="69"/>
      <c r="BC84" s="69"/>
      <c r="BD84" s="69"/>
      <c r="BE84" s="69"/>
      <c r="BF84" s="69"/>
      <c r="BG84" s="69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</row>
    <row r="85" spans="1:85" s="38" customFormat="1" ht="54.75" customHeight="1" x14ac:dyDescent="0.25">
      <c r="A85" s="35">
        <v>40</v>
      </c>
      <c r="B85" s="14" t="s">
        <v>80</v>
      </c>
      <c r="C85" s="6" t="s">
        <v>52</v>
      </c>
      <c r="D85" s="35" t="s">
        <v>198</v>
      </c>
      <c r="E85" s="35" t="s">
        <v>56</v>
      </c>
      <c r="F85" s="41">
        <v>7129</v>
      </c>
      <c r="G85" s="35">
        <v>2025</v>
      </c>
      <c r="H85" s="35">
        <v>2025</v>
      </c>
      <c r="I85" s="35">
        <v>0</v>
      </c>
      <c r="J85" s="41">
        <v>0</v>
      </c>
      <c r="K85" s="41">
        <v>0</v>
      </c>
      <c r="L85" s="41">
        <v>0</v>
      </c>
      <c r="M85" s="41">
        <v>0</v>
      </c>
      <c r="N85" s="41">
        <v>0</v>
      </c>
      <c r="O85" s="41">
        <v>0</v>
      </c>
      <c r="P85" s="41">
        <v>0</v>
      </c>
      <c r="Q85" s="41">
        <v>0</v>
      </c>
      <c r="R85" s="41">
        <v>7129.26</v>
      </c>
      <c r="S85" s="36"/>
      <c r="T85" s="68"/>
      <c r="U85" s="63"/>
      <c r="V85" s="63"/>
      <c r="W85" s="68"/>
      <c r="X85" s="68"/>
      <c r="Y85" s="68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69"/>
      <c r="AS85" s="69"/>
      <c r="AT85" s="69"/>
      <c r="AU85" s="69"/>
      <c r="AV85" s="69"/>
      <c r="AW85" s="69"/>
      <c r="AX85" s="69"/>
      <c r="AY85" s="69"/>
      <c r="AZ85" s="69"/>
      <c r="BA85" s="69"/>
      <c r="BB85" s="69"/>
      <c r="BC85" s="69"/>
      <c r="BD85" s="69"/>
      <c r="BE85" s="69"/>
      <c r="BF85" s="69"/>
      <c r="BG85" s="69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</row>
    <row r="86" spans="1:85" ht="15" customHeight="1" x14ac:dyDescent="0.25">
      <c r="A86" s="77" t="s">
        <v>43</v>
      </c>
      <c r="B86" s="78"/>
      <c r="C86" s="78"/>
      <c r="D86" s="78"/>
      <c r="E86" s="78"/>
      <c r="F86" s="78"/>
      <c r="G86" s="78"/>
      <c r="H86" s="78"/>
      <c r="I86" s="79"/>
      <c r="J86" s="1">
        <f>SUM(J84:J85)</f>
        <v>81713.399999999994</v>
      </c>
      <c r="K86" s="1">
        <f>SUM(K84:K85)</f>
        <v>142904.6</v>
      </c>
      <c r="L86" s="1">
        <v>0</v>
      </c>
      <c r="M86" s="36">
        <f>SUM(M84:M85)</f>
        <v>22622</v>
      </c>
      <c r="N86" s="1">
        <v>21353.599999999999</v>
      </c>
      <c r="O86" s="1">
        <v>0</v>
      </c>
      <c r="P86" s="36">
        <f>SUM(P84:P85)</f>
        <v>7129.26</v>
      </c>
      <c r="Q86" s="1">
        <f>SUM(Q84:Q85)</f>
        <v>7739.9</v>
      </c>
      <c r="R86" s="1">
        <f>SUM(R84:R85)</f>
        <v>7129.26</v>
      </c>
      <c r="S86" s="1" t="s">
        <v>17</v>
      </c>
      <c r="T86" s="63"/>
      <c r="U86" s="63"/>
      <c r="V86" s="63"/>
      <c r="W86" s="63"/>
      <c r="X86" s="63"/>
      <c r="Y86" s="63"/>
    </row>
    <row r="87" spans="1:85" x14ac:dyDescent="0.25">
      <c r="A87" s="77" t="s">
        <v>44</v>
      </c>
      <c r="B87" s="78"/>
      <c r="C87" s="78"/>
      <c r="D87" s="78"/>
      <c r="E87" s="78"/>
      <c r="F87" s="78"/>
      <c r="G87" s="78"/>
      <c r="H87" s="78"/>
      <c r="I87" s="79"/>
      <c r="J87" s="1" t="s">
        <v>17</v>
      </c>
      <c r="K87" s="1" t="s">
        <v>17</v>
      </c>
      <c r="L87" s="1" t="s">
        <v>17</v>
      </c>
      <c r="M87" s="36" t="s">
        <v>17</v>
      </c>
      <c r="N87" s="36" t="s">
        <v>17</v>
      </c>
      <c r="O87" s="36" t="s">
        <v>17</v>
      </c>
      <c r="P87" s="36">
        <v>7129.26</v>
      </c>
      <c r="Q87" s="1">
        <v>7129.26</v>
      </c>
      <c r="R87" s="1">
        <v>7129.26</v>
      </c>
      <c r="S87" s="1" t="s">
        <v>17</v>
      </c>
      <c r="T87" s="63"/>
      <c r="U87" s="68"/>
      <c r="V87" s="68"/>
      <c r="W87" s="63"/>
      <c r="X87" s="63"/>
      <c r="Y87" s="63"/>
    </row>
    <row r="88" spans="1:85" ht="51" customHeight="1" x14ac:dyDescent="0.25">
      <c r="A88" s="6">
        <v>41</v>
      </c>
      <c r="B88" s="14" t="s">
        <v>81</v>
      </c>
      <c r="C88" s="6" t="s">
        <v>21</v>
      </c>
      <c r="D88" s="6" t="s">
        <v>199</v>
      </c>
      <c r="E88" s="6" t="s">
        <v>99</v>
      </c>
      <c r="F88" s="15">
        <f>SUM(P88:R88)</f>
        <v>3450</v>
      </c>
      <c r="G88" s="16">
        <v>2023</v>
      </c>
      <c r="H88" s="16">
        <v>2025</v>
      </c>
      <c r="I88" s="17">
        <v>0</v>
      </c>
      <c r="J88" s="15">
        <v>0</v>
      </c>
      <c r="K88" s="15">
        <v>0</v>
      </c>
      <c r="L88" s="15">
        <v>0</v>
      </c>
      <c r="M88" s="41">
        <v>0</v>
      </c>
      <c r="N88" s="15">
        <v>0</v>
      </c>
      <c r="O88" s="15">
        <v>0</v>
      </c>
      <c r="P88" s="41">
        <v>1150</v>
      </c>
      <c r="Q88" s="15">
        <v>1150</v>
      </c>
      <c r="R88" s="15">
        <v>1150</v>
      </c>
      <c r="S88" s="15"/>
      <c r="T88" s="63"/>
      <c r="U88" s="68"/>
      <c r="V88" s="68"/>
      <c r="W88" s="63"/>
      <c r="X88" s="63"/>
      <c r="Y88" s="63"/>
    </row>
    <row r="89" spans="1:85" ht="51" customHeight="1" x14ac:dyDescent="0.25">
      <c r="A89" s="6">
        <v>42</v>
      </c>
      <c r="B89" s="14" t="s">
        <v>80</v>
      </c>
      <c r="C89" s="6" t="s">
        <v>52</v>
      </c>
      <c r="D89" s="6" t="s">
        <v>199</v>
      </c>
      <c r="E89" s="6" t="s">
        <v>56</v>
      </c>
      <c r="F89" s="15">
        <f t="shared" ref="F89:F90" si="16">SUM(P89:R89)</f>
        <v>5071.9800000000005</v>
      </c>
      <c r="G89" s="16">
        <v>2023</v>
      </c>
      <c r="H89" s="16">
        <v>2025</v>
      </c>
      <c r="I89" s="17">
        <v>0</v>
      </c>
      <c r="J89" s="15">
        <v>0</v>
      </c>
      <c r="K89" s="15">
        <v>0</v>
      </c>
      <c r="L89" s="15">
        <v>0</v>
      </c>
      <c r="M89" s="41">
        <v>0</v>
      </c>
      <c r="N89" s="15">
        <v>0</v>
      </c>
      <c r="O89" s="15">
        <v>0</v>
      </c>
      <c r="P89" s="41">
        <v>1640.66</v>
      </c>
      <c r="Q89" s="15">
        <v>1790.66</v>
      </c>
      <c r="R89" s="15">
        <v>1640.66</v>
      </c>
      <c r="S89" s="15"/>
      <c r="T89" s="63"/>
      <c r="U89" s="68"/>
      <c r="V89" s="68"/>
      <c r="W89" s="63"/>
      <c r="X89" s="63"/>
      <c r="Y89" s="63"/>
    </row>
    <row r="90" spans="1:85" ht="68.25" customHeight="1" x14ac:dyDescent="0.25">
      <c r="A90" s="6">
        <v>43</v>
      </c>
      <c r="B90" s="14" t="s">
        <v>100</v>
      </c>
      <c r="C90" s="6" t="s">
        <v>101</v>
      </c>
      <c r="D90" s="6" t="s">
        <v>199</v>
      </c>
      <c r="E90" s="6" t="s">
        <v>102</v>
      </c>
      <c r="F90" s="15">
        <f t="shared" si="16"/>
        <v>300</v>
      </c>
      <c r="G90" s="16">
        <v>2023</v>
      </c>
      <c r="H90" s="16">
        <v>2025</v>
      </c>
      <c r="I90" s="17">
        <v>0</v>
      </c>
      <c r="J90" s="15">
        <v>0</v>
      </c>
      <c r="K90" s="15">
        <v>0</v>
      </c>
      <c r="L90" s="15">
        <v>0</v>
      </c>
      <c r="M90" s="41">
        <v>0</v>
      </c>
      <c r="N90" s="15">
        <v>0</v>
      </c>
      <c r="O90" s="15">
        <v>0</v>
      </c>
      <c r="P90" s="41">
        <v>150</v>
      </c>
      <c r="Q90" s="15">
        <v>0</v>
      </c>
      <c r="R90" s="15">
        <v>150</v>
      </c>
      <c r="S90" s="15"/>
      <c r="T90" s="63"/>
      <c r="U90" s="68"/>
      <c r="V90" s="68"/>
      <c r="W90" s="63"/>
      <c r="X90" s="63"/>
      <c r="Y90" s="63"/>
    </row>
    <row r="91" spans="1:85" s="38" customFormat="1" ht="15" customHeight="1" x14ac:dyDescent="0.25">
      <c r="A91" s="81" t="s">
        <v>103</v>
      </c>
      <c r="B91" s="82"/>
      <c r="C91" s="82"/>
      <c r="D91" s="82"/>
      <c r="E91" s="82"/>
      <c r="F91" s="82"/>
      <c r="G91" s="82"/>
      <c r="H91" s="82"/>
      <c r="I91" s="83"/>
      <c r="J91" s="36">
        <f t="shared" ref="J91:O91" si="17">SUM(J89:J89)</f>
        <v>0</v>
      </c>
      <c r="K91" s="36">
        <f t="shared" si="17"/>
        <v>0</v>
      </c>
      <c r="L91" s="36">
        <f t="shared" si="17"/>
        <v>0</v>
      </c>
      <c r="M91" s="36">
        <f t="shared" si="17"/>
        <v>0</v>
      </c>
      <c r="N91" s="36">
        <f t="shared" si="17"/>
        <v>0</v>
      </c>
      <c r="O91" s="36">
        <f t="shared" si="17"/>
        <v>0</v>
      </c>
      <c r="P91" s="36">
        <v>2940.66</v>
      </c>
      <c r="Q91" s="36">
        <v>2940.66</v>
      </c>
      <c r="R91" s="36">
        <v>2940.66</v>
      </c>
      <c r="S91" s="36" t="s">
        <v>17</v>
      </c>
      <c r="T91" s="68"/>
      <c r="U91" s="68"/>
      <c r="V91" s="68"/>
      <c r="W91" s="68"/>
      <c r="X91" s="68"/>
      <c r="Y91" s="68"/>
      <c r="Z91" s="69"/>
      <c r="AA91" s="69"/>
      <c r="AB91" s="69"/>
      <c r="AC91" s="69"/>
      <c r="AD91" s="69"/>
      <c r="AE91" s="69"/>
      <c r="AF91" s="69"/>
      <c r="AG91" s="69"/>
      <c r="AH91" s="69"/>
      <c r="AI91" s="69"/>
      <c r="AJ91" s="69"/>
      <c r="AK91" s="69"/>
      <c r="AL91" s="69"/>
      <c r="AM91" s="69"/>
      <c r="AN91" s="69"/>
      <c r="AO91" s="69"/>
      <c r="AP91" s="69"/>
      <c r="AQ91" s="69"/>
      <c r="AR91" s="69"/>
      <c r="AS91" s="69"/>
      <c r="AT91" s="69"/>
      <c r="AU91" s="69"/>
      <c r="AV91" s="69"/>
      <c r="AW91" s="69"/>
      <c r="AX91" s="69"/>
      <c r="AY91" s="69"/>
      <c r="AZ91" s="69"/>
      <c r="BA91" s="69"/>
      <c r="BB91" s="69"/>
      <c r="BC91" s="69"/>
      <c r="BD91" s="69"/>
      <c r="BE91" s="69"/>
      <c r="BF91" s="69"/>
      <c r="BG91" s="69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</row>
    <row r="92" spans="1:85" s="38" customFormat="1" x14ac:dyDescent="0.25">
      <c r="A92" s="81" t="s">
        <v>45</v>
      </c>
      <c r="B92" s="82"/>
      <c r="C92" s="82"/>
      <c r="D92" s="82"/>
      <c r="E92" s="82"/>
      <c r="F92" s="82"/>
      <c r="G92" s="82"/>
      <c r="H92" s="82"/>
      <c r="I92" s="83"/>
      <c r="J92" s="36" t="s">
        <v>17</v>
      </c>
      <c r="K92" s="36" t="s">
        <v>17</v>
      </c>
      <c r="L92" s="36" t="s">
        <v>17</v>
      </c>
      <c r="M92" s="36" t="s">
        <v>17</v>
      </c>
      <c r="N92" s="36" t="s">
        <v>17</v>
      </c>
      <c r="O92" s="36" t="s">
        <v>17</v>
      </c>
      <c r="P92" s="36">
        <v>2940.66</v>
      </c>
      <c r="Q92" s="36">
        <v>2940.66</v>
      </c>
      <c r="R92" s="36">
        <v>2940.66</v>
      </c>
      <c r="S92" s="36" t="s">
        <v>17</v>
      </c>
      <c r="T92" s="68"/>
      <c r="U92" s="68"/>
      <c r="V92" s="68"/>
      <c r="W92" s="68"/>
      <c r="X92" s="68"/>
      <c r="Y92" s="68"/>
      <c r="Z92" s="69"/>
      <c r="AA92" s="69"/>
      <c r="AB92" s="69"/>
      <c r="AC92" s="69"/>
      <c r="AD92" s="69"/>
      <c r="AE92" s="69"/>
      <c r="AF92" s="69"/>
      <c r="AG92" s="69"/>
      <c r="AH92" s="69"/>
      <c r="AI92" s="69"/>
      <c r="AJ92" s="69"/>
      <c r="AK92" s="69"/>
      <c r="AL92" s="69"/>
      <c r="AM92" s="69"/>
      <c r="AN92" s="69"/>
      <c r="AO92" s="69"/>
      <c r="AP92" s="69"/>
      <c r="AQ92" s="69"/>
      <c r="AR92" s="69"/>
      <c r="AS92" s="69"/>
      <c r="AT92" s="69"/>
      <c r="AU92" s="69"/>
      <c r="AV92" s="69"/>
      <c r="AW92" s="69"/>
      <c r="AX92" s="69"/>
      <c r="AY92" s="69"/>
      <c r="AZ92" s="69"/>
      <c r="BA92" s="69"/>
      <c r="BB92" s="69"/>
      <c r="BC92" s="69"/>
      <c r="BD92" s="69"/>
      <c r="BE92" s="69"/>
      <c r="BF92" s="69"/>
      <c r="BG92" s="69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</row>
    <row r="93" spans="1:85" ht="63.75" customHeight="1" x14ac:dyDescent="0.25">
      <c r="A93" s="6">
        <v>44</v>
      </c>
      <c r="B93" s="14" t="s">
        <v>80</v>
      </c>
      <c r="C93" s="6" t="s">
        <v>52</v>
      </c>
      <c r="D93" s="6" t="s">
        <v>200</v>
      </c>
      <c r="E93" s="6" t="s">
        <v>201</v>
      </c>
      <c r="F93" s="15">
        <f>SUM(P93:R93)</f>
        <v>75.2</v>
      </c>
      <c r="G93" s="16">
        <v>2022</v>
      </c>
      <c r="H93" s="16">
        <v>2024</v>
      </c>
      <c r="I93" s="17">
        <v>0</v>
      </c>
      <c r="J93" s="15">
        <v>0</v>
      </c>
      <c r="K93" s="15">
        <v>0</v>
      </c>
      <c r="L93" s="15">
        <v>0</v>
      </c>
      <c r="M93" s="41">
        <v>0</v>
      </c>
      <c r="N93" s="15">
        <v>0</v>
      </c>
      <c r="O93" s="15">
        <v>0</v>
      </c>
      <c r="P93" s="41">
        <v>37.6</v>
      </c>
      <c r="Q93" s="15">
        <v>37.6</v>
      </c>
      <c r="R93" s="15">
        <v>0</v>
      </c>
      <c r="S93" s="15"/>
      <c r="T93" s="63"/>
      <c r="U93" s="68"/>
      <c r="V93" s="68"/>
      <c r="W93" s="63"/>
      <c r="X93" s="63"/>
      <c r="Y93" s="63"/>
    </row>
    <row r="94" spans="1:85" ht="63.75" customHeight="1" x14ac:dyDescent="0.25">
      <c r="A94" s="6">
        <v>45</v>
      </c>
      <c r="B94" s="14" t="s">
        <v>80</v>
      </c>
      <c r="C94" s="6" t="s">
        <v>52</v>
      </c>
      <c r="D94" s="6" t="s">
        <v>200</v>
      </c>
      <c r="E94" s="6" t="s">
        <v>56</v>
      </c>
      <c r="F94" s="15">
        <v>37.6</v>
      </c>
      <c r="G94" s="16">
        <v>2025</v>
      </c>
      <c r="H94" s="16">
        <v>2025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5">
        <v>0</v>
      </c>
      <c r="O94" s="15">
        <v>0</v>
      </c>
      <c r="P94" s="15">
        <v>0</v>
      </c>
      <c r="Q94" s="15">
        <v>0</v>
      </c>
      <c r="R94" s="15">
        <v>37.6</v>
      </c>
      <c r="S94" s="15"/>
      <c r="T94" s="63"/>
      <c r="U94" s="68"/>
      <c r="V94" s="68"/>
      <c r="W94" s="63"/>
      <c r="X94" s="63"/>
      <c r="Y94" s="63"/>
    </row>
    <row r="95" spans="1:85" ht="16.5" customHeight="1" x14ac:dyDescent="0.25">
      <c r="A95" s="77" t="s">
        <v>46</v>
      </c>
      <c r="B95" s="78"/>
      <c r="C95" s="78"/>
      <c r="D95" s="78"/>
      <c r="E95" s="78"/>
      <c r="F95" s="78"/>
      <c r="G95" s="78"/>
      <c r="H95" s="78"/>
      <c r="I95" s="79"/>
      <c r="J95" s="1">
        <f t="shared" ref="J95:P95" si="18">SUM(J93:J93)</f>
        <v>0</v>
      </c>
      <c r="K95" s="1">
        <f t="shared" si="18"/>
        <v>0</v>
      </c>
      <c r="L95" s="1">
        <f t="shared" si="18"/>
        <v>0</v>
      </c>
      <c r="M95" s="36">
        <f t="shared" si="18"/>
        <v>0</v>
      </c>
      <c r="N95" s="1">
        <f t="shared" si="18"/>
        <v>0</v>
      </c>
      <c r="O95" s="1">
        <f t="shared" si="18"/>
        <v>0</v>
      </c>
      <c r="P95" s="36">
        <f t="shared" si="18"/>
        <v>37.6</v>
      </c>
      <c r="Q95" s="1">
        <f t="shared" ref="Q95" si="19">SUM(Q93:Q93)</f>
        <v>37.6</v>
      </c>
      <c r="R95" s="1">
        <f>SUM(R94:R94)</f>
        <v>37.6</v>
      </c>
      <c r="S95" s="1" t="s">
        <v>17</v>
      </c>
      <c r="T95" s="63"/>
      <c r="U95" s="68"/>
      <c r="V95" s="68"/>
      <c r="W95" s="63"/>
      <c r="X95" s="63"/>
      <c r="Y95" s="63"/>
    </row>
    <row r="96" spans="1:85" x14ac:dyDescent="0.25">
      <c r="A96" s="77" t="s">
        <v>47</v>
      </c>
      <c r="B96" s="78"/>
      <c r="C96" s="78"/>
      <c r="D96" s="78"/>
      <c r="E96" s="78"/>
      <c r="F96" s="78"/>
      <c r="G96" s="78"/>
      <c r="H96" s="78"/>
      <c r="I96" s="79"/>
      <c r="J96" s="1" t="s">
        <v>17</v>
      </c>
      <c r="K96" s="1" t="s">
        <v>17</v>
      </c>
      <c r="L96" s="1" t="s">
        <v>17</v>
      </c>
      <c r="M96" s="36" t="s">
        <v>17</v>
      </c>
      <c r="N96" s="1" t="s">
        <v>17</v>
      </c>
      <c r="O96" s="1" t="s">
        <v>17</v>
      </c>
      <c r="P96" s="36">
        <v>37.6</v>
      </c>
      <c r="Q96" s="1">
        <v>37.6</v>
      </c>
      <c r="R96" s="1">
        <f t="shared" ref="R96" si="20">SUM(R95:R95)</f>
        <v>37.6</v>
      </c>
      <c r="S96" s="1" t="s">
        <v>17</v>
      </c>
      <c r="T96" s="63"/>
      <c r="U96" s="71"/>
      <c r="V96" s="71"/>
      <c r="W96" s="63"/>
      <c r="X96" s="63"/>
      <c r="Y96" s="63"/>
    </row>
    <row r="97" spans="1:85" s="38" customFormat="1" ht="107.25" customHeight="1" x14ac:dyDescent="0.25">
      <c r="A97" s="35">
        <v>46</v>
      </c>
      <c r="B97" s="40" t="s">
        <v>82</v>
      </c>
      <c r="C97" s="35" t="s">
        <v>85</v>
      </c>
      <c r="D97" s="35" t="s">
        <v>86</v>
      </c>
      <c r="E97" s="35" t="s">
        <v>87</v>
      </c>
      <c r="F97" s="41">
        <v>29.48</v>
      </c>
      <c r="G97" s="40">
        <v>2023</v>
      </c>
      <c r="H97" s="40" t="s">
        <v>130</v>
      </c>
      <c r="I97" s="47">
        <v>0</v>
      </c>
      <c r="J97" s="41">
        <v>0</v>
      </c>
      <c r="K97" s="41">
        <v>0</v>
      </c>
      <c r="L97" s="41">
        <v>0</v>
      </c>
      <c r="M97" s="41">
        <v>0</v>
      </c>
      <c r="N97" s="41">
        <v>0</v>
      </c>
      <c r="O97" s="41">
        <v>0</v>
      </c>
      <c r="P97" s="41">
        <v>14.74</v>
      </c>
      <c r="Q97" s="41">
        <v>14.74</v>
      </c>
      <c r="R97" s="41">
        <v>14.74</v>
      </c>
      <c r="S97" s="41"/>
      <c r="T97" s="68"/>
      <c r="U97" s="71"/>
      <c r="V97" s="71"/>
      <c r="W97" s="68"/>
      <c r="X97" s="68"/>
      <c r="Y97" s="68"/>
      <c r="Z97" s="69"/>
      <c r="AA97" s="69"/>
      <c r="AB97" s="69"/>
      <c r="AC97" s="69"/>
      <c r="AD97" s="69"/>
      <c r="AE97" s="69"/>
      <c r="AF97" s="69"/>
      <c r="AG97" s="69"/>
      <c r="AH97" s="69"/>
      <c r="AI97" s="69"/>
      <c r="AJ97" s="69"/>
      <c r="AK97" s="69"/>
      <c r="AL97" s="69"/>
      <c r="AM97" s="69"/>
      <c r="AN97" s="69"/>
      <c r="AO97" s="69"/>
      <c r="AP97" s="69"/>
      <c r="AQ97" s="69"/>
      <c r="AR97" s="69"/>
      <c r="AS97" s="69"/>
      <c r="AT97" s="69"/>
      <c r="AU97" s="69"/>
      <c r="AV97" s="69"/>
      <c r="AW97" s="69"/>
      <c r="AX97" s="69"/>
      <c r="AY97" s="69"/>
      <c r="AZ97" s="69"/>
      <c r="BA97" s="69"/>
      <c r="BB97" s="69"/>
      <c r="BC97" s="69"/>
      <c r="BD97" s="69"/>
      <c r="BE97" s="69"/>
      <c r="BF97" s="69"/>
      <c r="BG97" s="69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</row>
    <row r="98" spans="1:85" s="38" customFormat="1" ht="79.5" customHeight="1" x14ac:dyDescent="0.25">
      <c r="A98" s="35">
        <v>47</v>
      </c>
      <c r="B98" s="40" t="s">
        <v>55</v>
      </c>
      <c r="C98" s="35" t="s">
        <v>71</v>
      </c>
      <c r="D98" s="35" t="s">
        <v>86</v>
      </c>
      <c r="E98" s="35" t="s">
        <v>88</v>
      </c>
      <c r="F98" s="41">
        <v>228</v>
      </c>
      <c r="G98" s="40">
        <v>2023</v>
      </c>
      <c r="H98" s="40" t="s">
        <v>130</v>
      </c>
      <c r="I98" s="47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98</v>
      </c>
      <c r="Q98" s="41">
        <v>130</v>
      </c>
      <c r="R98" s="41">
        <v>130</v>
      </c>
      <c r="S98" s="41"/>
      <c r="T98" s="68"/>
      <c r="U98" s="73"/>
      <c r="V98" s="73"/>
      <c r="W98" s="68"/>
      <c r="X98" s="68"/>
      <c r="Y98" s="68"/>
      <c r="Z98" s="69"/>
      <c r="AA98" s="69"/>
      <c r="AB98" s="69"/>
      <c r="AC98" s="69"/>
      <c r="AD98" s="69"/>
      <c r="AE98" s="69"/>
      <c r="AF98" s="69"/>
      <c r="AG98" s="69"/>
      <c r="AH98" s="69"/>
      <c r="AI98" s="69"/>
      <c r="AJ98" s="69"/>
      <c r="AK98" s="69"/>
      <c r="AL98" s="69"/>
      <c r="AM98" s="69"/>
      <c r="AN98" s="69"/>
      <c r="AO98" s="69"/>
      <c r="AP98" s="69"/>
      <c r="AQ98" s="69"/>
      <c r="AR98" s="69"/>
      <c r="AS98" s="69"/>
      <c r="AT98" s="69"/>
      <c r="AU98" s="69"/>
      <c r="AV98" s="69"/>
      <c r="AW98" s="69"/>
      <c r="AX98" s="69"/>
      <c r="AY98" s="69"/>
      <c r="AZ98" s="69"/>
      <c r="BA98" s="69"/>
      <c r="BB98" s="69"/>
      <c r="BC98" s="69"/>
      <c r="BD98" s="69"/>
      <c r="BE98" s="69"/>
      <c r="BF98" s="69"/>
      <c r="BG98" s="69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</row>
    <row r="99" spans="1:85" s="38" customFormat="1" ht="84" customHeight="1" x14ac:dyDescent="0.25">
      <c r="A99" s="35">
        <v>48</v>
      </c>
      <c r="B99" s="40" t="s">
        <v>55</v>
      </c>
      <c r="C99" s="35" t="s">
        <v>71</v>
      </c>
      <c r="D99" s="35" t="s">
        <v>86</v>
      </c>
      <c r="E99" s="35" t="s">
        <v>89</v>
      </c>
      <c r="F99" s="41">
        <v>1418.8</v>
      </c>
      <c r="G99" s="40">
        <v>2023</v>
      </c>
      <c r="H99" s="40" t="s">
        <v>130</v>
      </c>
      <c r="I99" s="47">
        <v>0</v>
      </c>
      <c r="J99" s="41">
        <v>0</v>
      </c>
      <c r="K99" s="41">
        <v>0</v>
      </c>
      <c r="L99" s="41">
        <v>0</v>
      </c>
      <c r="M99" s="41">
        <v>0</v>
      </c>
      <c r="N99" s="41">
        <v>0</v>
      </c>
      <c r="O99" s="41">
        <v>0</v>
      </c>
      <c r="P99" s="41">
        <v>709.4</v>
      </c>
      <c r="Q99" s="41">
        <v>709.4</v>
      </c>
      <c r="R99" s="41">
        <v>709.4</v>
      </c>
      <c r="S99" s="41"/>
      <c r="T99" s="68"/>
      <c r="U99" s="71"/>
      <c r="V99" s="71"/>
      <c r="W99" s="68"/>
      <c r="X99" s="68"/>
      <c r="Y99" s="68"/>
      <c r="Z99" s="69"/>
      <c r="AA99" s="69"/>
      <c r="AB99" s="69"/>
      <c r="AC99" s="69"/>
      <c r="AD99" s="69"/>
      <c r="AE99" s="69"/>
      <c r="AF99" s="69"/>
      <c r="AG99" s="69"/>
      <c r="AH99" s="69"/>
      <c r="AI99" s="69"/>
      <c r="AJ99" s="69"/>
      <c r="AK99" s="69"/>
      <c r="AL99" s="69"/>
      <c r="AM99" s="69"/>
      <c r="AN99" s="69"/>
      <c r="AO99" s="69"/>
      <c r="AP99" s="69"/>
      <c r="AQ99" s="69"/>
      <c r="AR99" s="69"/>
      <c r="AS99" s="69"/>
      <c r="AT99" s="69"/>
      <c r="AU99" s="69"/>
      <c r="AV99" s="69"/>
      <c r="AW99" s="69"/>
      <c r="AX99" s="69"/>
      <c r="AY99" s="69"/>
      <c r="AZ99" s="69"/>
      <c r="BA99" s="69"/>
      <c r="BB99" s="69"/>
      <c r="BC99" s="69"/>
      <c r="BD99" s="69"/>
      <c r="BE99" s="69"/>
      <c r="BF99" s="69"/>
      <c r="BG99" s="69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</row>
    <row r="100" spans="1:85" s="38" customFormat="1" ht="53.25" customHeight="1" x14ac:dyDescent="0.25">
      <c r="A100" s="35">
        <v>49</v>
      </c>
      <c r="B100" s="40" t="s">
        <v>81</v>
      </c>
      <c r="C100" s="35" t="s">
        <v>21</v>
      </c>
      <c r="D100" s="35" t="s">
        <v>90</v>
      </c>
      <c r="E100" s="35" t="s">
        <v>91</v>
      </c>
      <c r="F100" s="41">
        <v>1261.68</v>
      </c>
      <c r="G100" s="40">
        <v>2023</v>
      </c>
      <c r="H100" s="40" t="s">
        <v>130</v>
      </c>
      <c r="I100" s="47">
        <v>0</v>
      </c>
      <c r="J100" s="41">
        <v>0</v>
      </c>
      <c r="K100" s="41">
        <v>0</v>
      </c>
      <c r="L100" s="41">
        <v>0</v>
      </c>
      <c r="M100" s="41">
        <v>0</v>
      </c>
      <c r="N100" s="41">
        <v>0</v>
      </c>
      <c r="O100" s="41">
        <v>0</v>
      </c>
      <c r="P100" s="41">
        <v>630.84</v>
      </c>
      <c r="Q100" s="41">
        <v>630.84</v>
      </c>
      <c r="R100" s="41">
        <v>630.84</v>
      </c>
      <c r="S100" s="41"/>
      <c r="T100" s="68"/>
      <c r="U100" s="71"/>
      <c r="V100" s="71"/>
      <c r="W100" s="68"/>
      <c r="X100" s="68"/>
      <c r="Y100" s="68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69"/>
      <c r="AR100" s="69"/>
      <c r="AS100" s="69"/>
      <c r="AT100" s="69"/>
      <c r="AU100" s="69"/>
      <c r="AV100" s="69"/>
      <c r="AW100" s="69"/>
      <c r="AX100" s="69"/>
      <c r="AY100" s="69"/>
      <c r="AZ100" s="69"/>
      <c r="BA100" s="69"/>
      <c r="BB100" s="69"/>
      <c r="BC100" s="69"/>
      <c r="BD100" s="69"/>
      <c r="BE100" s="69"/>
      <c r="BF100" s="69"/>
      <c r="BG100" s="69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</row>
    <row r="101" spans="1:85" s="38" customFormat="1" ht="51.75" customHeight="1" x14ac:dyDescent="0.25">
      <c r="A101" s="35">
        <v>50</v>
      </c>
      <c r="B101" s="40" t="s">
        <v>80</v>
      </c>
      <c r="C101" s="35" t="s">
        <v>52</v>
      </c>
      <c r="D101" s="35" t="s">
        <v>90</v>
      </c>
      <c r="E101" s="35" t="s">
        <v>92</v>
      </c>
      <c r="F101" s="41">
        <v>6177.55</v>
      </c>
      <c r="G101" s="40">
        <v>2023</v>
      </c>
      <c r="H101" s="40" t="s">
        <v>130</v>
      </c>
      <c r="I101" s="47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2941.15</v>
      </c>
      <c r="Q101" s="41">
        <v>3236.4</v>
      </c>
      <c r="R101" s="41">
        <v>3236.4</v>
      </c>
      <c r="S101" s="41"/>
      <c r="T101" s="68"/>
      <c r="U101" s="71"/>
      <c r="V101" s="71"/>
      <c r="W101" s="68"/>
      <c r="X101" s="68"/>
      <c r="Y101" s="68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  <c r="AT101" s="69"/>
      <c r="AU101" s="69"/>
      <c r="AV101" s="69"/>
      <c r="AW101" s="69"/>
      <c r="AX101" s="69"/>
      <c r="AY101" s="69"/>
      <c r="AZ101" s="69"/>
      <c r="BA101" s="69"/>
      <c r="BB101" s="69"/>
      <c r="BC101" s="69"/>
      <c r="BD101" s="69"/>
      <c r="BE101" s="69"/>
      <c r="BF101" s="69"/>
      <c r="BG101" s="69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</row>
    <row r="102" spans="1:85" s="38" customFormat="1" ht="67.5" customHeight="1" x14ac:dyDescent="0.25">
      <c r="A102" s="35">
        <v>51</v>
      </c>
      <c r="B102" s="40" t="s">
        <v>80</v>
      </c>
      <c r="C102" s="35" t="s">
        <v>52</v>
      </c>
      <c r="D102" s="35" t="s">
        <v>86</v>
      </c>
      <c r="E102" s="35" t="s">
        <v>93</v>
      </c>
      <c r="F102" s="41">
        <v>200</v>
      </c>
      <c r="G102" s="40">
        <v>2023</v>
      </c>
      <c r="H102" s="40" t="s">
        <v>130</v>
      </c>
      <c r="I102" s="47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100</v>
      </c>
      <c r="Q102" s="41">
        <v>100</v>
      </c>
      <c r="R102" s="41">
        <v>100</v>
      </c>
      <c r="S102" s="41"/>
      <c r="T102" s="68"/>
      <c r="U102" s="71"/>
      <c r="V102" s="71"/>
      <c r="W102" s="68"/>
      <c r="X102" s="68"/>
      <c r="Y102" s="68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69"/>
      <c r="AT102" s="69"/>
      <c r="AU102" s="69"/>
      <c r="AV102" s="69"/>
      <c r="AW102" s="69"/>
      <c r="AX102" s="69"/>
      <c r="AY102" s="69"/>
      <c r="AZ102" s="69"/>
      <c r="BA102" s="69"/>
      <c r="BB102" s="69"/>
      <c r="BC102" s="69"/>
      <c r="BD102" s="69"/>
      <c r="BE102" s="69"/>
      <c r="BF102" s="69"/>
      <c r="BG102" s="69"/>
      <c r="BH102" s="69"/>
      <c r="BI102" s="69"/>
      <c r="BJ102" s="69"/>
      <c r="BK102" s="69"/>
      <c r="BL102" s="69"/>
      <c r="BM102" s="69"/>
      <c r="BN102" s="69"/>
      <c r="BO102" s="69"/>
      <c r="BP102" s="69"/>
      <c r="BQ102" s="69"/>
      <c r="BR102" s="69"/>
      <c r="BS102" s="69"/>
      <c r="BT102" s="69"/>
      <c r="BU102" s="69"/>
      <c r="BV102" s="69"/>
      <c r="BW102" s="69"/>
      <c r="BX102" s="69"/>
      <c r="BY102" s="69"/>
      <c r="BZ102" s="69"/>
      <c r="CA102" s="69"/>
      <c r="CB102" s="69"/>
      <c r="CC102" s="69"/>
      <c r="CD102" s="69"/>
      <c r="CE102" s="69"/>
      <c r="CF102" s="69"/>
      <c r="CG102" s="69"/>
    </row>
    <row r="103" spans="1:85" s="38" customFormat="1" ht="69.75" customHeight="1" x14ac:dyDescent="0.25">
      <c r="A103" s="35">
        <v>52</v>
      </c>
      <c r="B103" s="40" t="s">
        <v>80</v>
      </c>
      <c r="C103" s="35" t="s">
        <v>52</v>
      </c>
      <c r="D103" s="35" t="s">
        <v>94</v>
      </c>
      <c r="E103" s="35" t="s">
        <v>95</v>
      </c>
      <c r="F103" s="41">
        <v>420</v>
      </c>
      <c r="G103" s="40">
        <v>2023</v>
      </c>
      <c r="H103" s="40" t="s">
        <v>130</v>
      </c>
      <c r="I103" s="47">
        <v>0</v>
      </c>
      <c r="J103" s="41">
        <v>0</v>
      </c>
      <c r="K103" s="41">
        <v>0</v>
      </c>
      <c r="L103" s="41">
        <v>0</v>
      </c>
      <c r="M103" s="41">
        <v>0</v>
      </c>
      <c r="N103" s="41">
        <v>0</v>
      </c>
      <c r="O103" s="41">
        <v>0</v>
      </c>
      <c r="P103" s="41">
        <v>210</v>
      </c>
      <c r="Q103" s="41">
        <v>210</v>
      </c>
      <c r="R103" s="41">
        <v>210</v>
      </c>
      <c r="S103" s="41"/>
      <c r="T103" s="68"/>
      <c r="U103" s="71"/>
      <c r="V103" s="71"/>
      <c r="W103" s="68"/>
      <c r="X103" s="68"/>
      <c r="Y103" s="68"/>
      <c r="Z103" s="69"/>
      <c r="AA103" s="69"/>
      <c r="AB103" s="69"/>
      <c r="AC103" s="69"/>
      <c r="AD103" s="69"/>
      <c r="AE103" s="69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69"/>
      <c r="AR103" s="69"/>
      <c r="AS103" s="69"/>
      <c r="AT103" s="69"/>
      <c r="AU103" s="69"/>
      <c r="AV103" s="69"/>
      <c r="AW103" s="69"/>
      <c r="AX103" s="69"/>
      <c r="AY103" s="69"/>
      <c r="AZ103" s="69"/>
      <c r="BA103" s="69"/>
      <c r="BB103" s="69"/>
      <c r="BC103" s="69"/>
      <c r="BD103" s="69"/>
      <c r="BE103" s="69"/>
      <c r="BF103" s="69"/>
      <c r="BG103" s="69"/>
      <c r="BH103" s="69"/>
      <c r="BI103" s="69"/>
      <c r="BJ103" s="69"/>
      <c r="BK103" s="69"/>
      <c r="BL103" s="69"/>
      <c r="BM103" s="69"/>
      <c r="BN103" s="69"/>
      <c r="BO103" s="69"/>
      <c r="BP103" s="69"/>
      <c r="BQ103" s="69"/>
      <c r="BR103" s="69"/>
      <c r="BS103" s="69"/>
      <c r="BT103" s="69"/>
      <c r="BU103" s="69"/>
      <c r="BV103" s="69"/>
      <c r="BW103" s="69"/>
      <c r="BX103" s="69"/>
      <c r="BY103" s="69"/>
      <c r="BZ103" s="69"/>
      <c r="CA103" s="69"/>
      <c r="CB103" s="69"/>
      <c r="CC103" s="69"/>
      <c r="CD103" s="69"/>
      <c r="CE103" s="69"/>
      <c r="CF103" s="69"/>
      <c r="CG103" s="69"/>
    </row>
    <row r="104" spans="1:85" s="38" customFormat="1" ht="16.5" customHeight="1" x14ac:dyDescent="0.25">
      <c r="A104" s="81" t="s">
        <v>48</v>
      </c>
      <c r="B104" s="82"/>
      <c r="C104" s="82"/>
      <c r="D104" s="82"/>
      <c r="E104" s="82"/>
      <c r="F104" s="82"/>
      <c r="G104" s="82"/>
      <c r="H104" s="82"/>
      <c r="I104" s="83"/>
      <c r="J104" s="36">
        <f t="shared" ref="J104:O104" si="21">SUM(J97:J97)</f>
        <v>0</v>
      </c>
      <c r="K104" s="36">
        <f t="shared" si="21"/>
        <v>0</v>
      </c>
      <c r="L104" s="36">
        <f t="shared" si="21"/>
        <v>0</v>
      </c>
      <c r="M104" s="36">
        <v>0</v>
      </c>
      <c r="N104" s="36">
        <f t="shared" si="21"/>
        <v>0</v>
      </c>
      <c r="O104" s="36">
        <f t="shared" si="21"/>
        <v>0</v>
      </c>
      <c r="P104" s="36">
        <v>4704.13</v>
      </c>
      <c r="Q104" s="36">
        <v>5031.38</v>
      </c>
      <c r="R104" s="36">
        <v>5031.38</v>
      </c>
      <c r="S104" s="36" t="s">
        <v>17</v>
      </c>
      <c r="T104" s="68"/>
      <c r="U104" s="63"/>
      <c r="V104" s="63"/>
      <c r="W104" s="68"/>
      <c r="X104" s="68"/>
      <c r="Y104" s="68"/>
      <c r="Z104" s="69"/>
      <c r="AA104" s="69"/>
      <c r="AB104" s="69"/>
      <c r="AC104" s="69"/>
      <c r="AD104" s="69"/>
      <c r="AE104" s="69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  <c r="AP104" s="69"/>
      <c r="AQ104" s="69"/>
      <c r="AR104" s="69"/>
      <c r="AS104" s="69"/>
      <c r="AT104" s="69"/>
      <c r="AU104" s="69"/>
      <c r="AV104" s="69"/>
      <c r="AW104" s="69"/>
      <c r="AX104" s="69"/>
      <c r="AY104" s="69"/>
      <c r="AZ104" s="69"/>
      <c r="BA104" s="69"/>
      <c r="BB104" s="69"/>
      <c r="BC104" s="69"/>
      <c r="BD104" s="69"/>
      <c r="BE104" s="69"/>
      <c r="BF104" s="69"/>
      <c r="BG104" s="69"/>
      <c r="BH104" s="69"/>
      <c r="BI104" s="69"/>
      <c r="BJ104" s="69"/>
      <c r="BK104" s="69"/>
      <c r="BL104" s="69"/>
      <c r="BM104" s="69"/>
      <c r="BN104" s="69"/>
      <c r="BO104" s="69"/>
      <c r="BP104" s="69"/>
      <c r="BQ104" s="69"/>
      <c r="BR104" s="69"/>
      <c r="BS104" s="69"/>
      <c r="BT104" s="69"/>
      <c r="BU104" s="69"/>
      <c r="BV104" s="69"/>
      <c r="BW104" s="69"/>
      <c r="BX104" s="69"/>
      <c r="BY104" s="69"/>
      <c r="BZ104" s="69"/>
      <c r="CA104" s="69"/>
      <c r="CB104" s="69"/>
      <c r="CC104" s="69"/>
      <c r="CD104" s="69"/>
      <c r="CE104" s="69"/>
      <c r="CF104" s="69"/>
      <c r="CG104" s="69"/>
    </row>
    <row r="105" spans="1:85" s="38" customFormat="1" x14ac:dyDescent="0.25">
      <c r="A105" s="81" t="s">
        <v>49</v>
      </c>
      <c r="B105" s="82"/>
      <c r="C105" s="82"/>
      <c r="D105" s="82"/>
      <c r="E105" s="82"/>
      <c r="F105" s="82"/>
      <c r="G105" s="82"/>
      <c r="H105" s="82"/>
      <c r="I105" s="83"/>
      <c r="J105" s="36" t="s">
        <v>17</v>
      </c>
      <c r="K105" s="36" t="s">
        <v>17</v>
      </c>
      <c r="L105" s="36" t="s">
        <v>17</v>
      </c>
      <c r="M105" s="36" t="s">
        <v>17</v>
      </c>
      <c r="N105" s="36" t="s">
        <v>17</v>
      </c>
      <c r="O105" s="36" t="s">
        <v>17</v>
      </c>
      <c r="P105" s="36">
        <v>3793.9</v>
      </c>
      <c r="Q105" s="36">
        <v>3793.9</v>
      </c>
      <c r="R105" s="36">
        <v>3793.9</v>
      </c>
      <c r="S105" s="36" t="s">
        <v>17</v>
      </c>
      <c r="T105" s="68"/>
      <c r="U105" s="63"/>
      <c r="V105" s="63"/>
      <c r="W105" s="68"/>
      <c r="X105" s="68"/>
      <c r="Y105" s="68"/>
      <c r="Z105" s="69"/>
      <c r="AA105" s="69"/>
      <c r="AB105" s="69"/>
      <c r="AC105" s="69"/>
      <c r="AD105" s="69"/>
      <c r="AE105" s="69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69"/>
      <c r="AT105" s="69"/>
      <c r="AU105" s="69"/>
      <c r="AV105" s="69"/>
      <c r="AW105" s="69"/>
      <c r="AX105" s="69"/>
      <c r="AY105" s="69"/>
      <c r="AZ105" s="69"/>
      <c r="BA105" s="69"/>
      <c r="BB105" s="69"/>
      <c r="BC105" s="69"/>
      <c r="BD105" s="69"/>
      <c r="BE105" s="69"/>
      <c r="BF105" s="69"/>
      <c r="BG105" s="69"/>
      <c r="BH105" s="69"/>
      <c r="BI105" s="69"/>
      <c r="BJ105" s="69"/>
      <c r="BK105" s="69"/>
      <c r="BL105" s="69"/>
      <c r="BM105" s="69"/>
      <c r="BN105" s="69"/>
      <c r="BO105" s="69"/>
      <c r="BP105" s="69"/>
      <c r="BQ105" s="69"/>
      <c r="BR105" s="69"/>
      <c r="BS105" s="69"/>
      <c r="BT105" s="69"/>
      <c r="BU105" s="69"/>
      <c r="BV105" s="69"/>
      <c r="BW105" s="69"/>
      <c r="BX105" s="69"/>
      <c r="BY105" s="69"/>
      <c r="BZ105" s="69"/>
      <c r="CA105" s="69"/>
      <c r="CB105" s="69"/>
      <c r="CC105" s="69"/>
      <c r="CD105" s="69"/>
      <c r="CE105" s="69"/>
      <c r="CF105" s="69"/>
      <c r="CG105" s="69"/>
    </row>
    <row r="106" spans="1:85" s="32" customFormat="1" ht="127.5" customHeight="1" x14ac:dyDescent="0.25">
      <c r="A106" s="6">
        <v>53</v>
      </c>
      <c r="B106" s="30" t="s">
        <v>61</v>
      </c>
      <c r="C106" s="6" t="s">
        <v>62</v>
      </c>
      <c r="D106" s="6" t="s">
        <v>19</v>
      </c>
      <c r="E106" s="6" t="s">
        <v>203</v>
      </c>
      <c r="F106" s="15">
        <v>35891.19</v>
      </c>
      <c r="G106" s="16">
        <v>2023</v>
      </c>
      <c r="H106" s="16">
        <v>2025</v>
      </c>
      <c r="I106" s="58" t="s">
        <v>63</v>
      </c>
      <c r="J106" s="58" t="s">
        <v>63</v>
      </c>
      <c r="K106" s="58" t="s">
        <v>63</v>
      </c>
      <c r="L106" s="58" t="s">
        <v>63</v>
      </c>
      <c r="M106" s="15">
        <v>0</v>
      </c>
      <c r="N106" s="15">
        <v>8584</v>
      </c>
      <c r="O106" s="58">
        <v>8584</v>
      </c>
      <c r="P106" s="59" t="s">
        <v>63</v>
      </c>
      <c r="Q106" s="58" t="s">
        <v>63</v>
      </c>
      <c r="R106" s="58" t="s">
        <v>63</v>
      </c>
      <c r="S106" s="31"/>
      <c r="T106" s="71"/>
      <c r="U106" s="63"/>
      <c r="V106" s="63"/>
      <c r="W106" s="71"/>
      <c r="X106" s="71"/>
      <c r="Y106" s="71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72"/>
      <c r="AN106" s="72"/>
      <c r="AO106" s="72"/>
      <c r="AP106" s="72"/>
      <c r="AQ106" s="72"/>
      <c r="AR106" s="72"/>
      <c r="AS106" s="72"/>
      <c r="AT106" s="72"/>
      <c r="AU106" s="72"/>
      <c r="AV106" s="72"/>
      <c r="AW106" s="72"/>
      <c r="AX106" s="72"/>
      <c r="AY106" s="72"/>
      <c r="AZ106" s="72"/>
      <c r="BA106" s="72"/>
      <c r="BB106" s="72"/>
      <c r="BC106" s="72"/>
      <c r="BD106" s="72"/>
      <c r="BE106" s="72"/>
      <c r="BF106" s="72"/>
      <c r="BG106" s="72"/>
      <c r="BH106" s="72"/>
      <c r="BI106" s="72"/>
      <c r="BJ106" s="72"/>
      <c r="BK106" s="72"/>
      <c r="BL106" s="72"/>
      <c r="BM106" s="72"/>
      <c r="BN106" s="72"/>
      <c r="BO106" s="72"/>
      <c r="BP106" s="72"/>
      <c r="BQ106" s="72"/>
      <c r="BR106" s="72"/>
      <c r="BS106" s="72"/>
      <c r="BT106" s="72"/>
      <c r="BU106" s="72"/>
      <c r="BV106" s="72"/>
      <c r="BW106" s="72"/>
      <c r="BX106" s="72"/>
      <c r="BY106" s="72"/>
      <c r="BZ106" s="72"/>
      <c r="CA106" s="72"/>
      <c r="CB106" s="72"/>
      <c r="CC106" s="72"/>
      <c r="CD106" s="72"/>
      <c r="CE106" s="72"/>
      <c r="CF106" s="72"/>
      <c r="CG106" s="72"/>
    </row>
    <row r="107" spans="1:85" s="32" customFormat="1" ht="111.75" customHeight="1" x14ac:dyDescent="0.25">
      <c r="A107" s="6">
        <v>54</v>
      </c>
      <c r="B107" s="30" t="s">
        <v>133</v>
      </c>
      <c r="C107" s="6" t="s">
        <v>131</v>
      </c>
      <c r="D107" s="6" t="s">
        <v>19</v>
      </c>
      <c r="E107" s="6" t="s">
        <v>205</v>
      </c>
      <c r="F107" s="15">
        <v>422.2</v>
      </c>
      <c r="G107" s="16">
        <v>2023</v>
      </c>
      <c r="H107" s="16">
        <v>2023</v>
      </c>
      <c r="I107" s="58" t="s">
        <v>63</v>
      </c>
      <c r="J107" s="58" t="s">
        <v>63</v>
      </c>
      <c r="K107" s="58" t="s">
        <v>63</v>
      </c>
      <c r="L107" s="58" t="s">
        <v>63</v>
      </c>
      <c r="M107" s="15">
        <v>422.2</v>
      </c>
      <c r="N107" s="15">
        <v>0</v>
      </c>
      <c r="O107" s="58">
        <v>0</v>
      </c>
      <c r="P107" s="59" t="s">
        <v>63</v>
      </c>
      <c r="Q107" s="58" t="s">
        <v>63</v>
      </c>
      <c r="R107" s="58" t="s">
        <v>63</v>
      </c>
      <c r="S107" s="31"/>
      <c r="T107" s="71"/>
      <c r="U107" s="63"/>
      <c r="V107" s="63"/>
      <c r="W107" s="71"/>
      <c r="X107" s="71"/>
      <c r="Y107" s="71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72"/>
      <c r="AN107" s="72"/>
      <c r="AO107" s="72"/>
      <c r="AP107" s="72"/>
      <c r="AQ107" s="72"/>
      <c r="AR107" s="72"/>
      <c r="AS107" s="72"/>
      <c r="AT107" s="72"/>
      <c r="AU107" s="72"/>
      <c r="AV107" s="72"/>
      <c r="AW107" s="72"/>
      <c r="AX107" s="72"/>
      <c r="AY107" s="72"/>
      <c r="AZ107" s="72"/>
      <c r="BA107" s="72"/>
      <c r="BB107" s="72"/>
      <c r="BC107" s="72"/>
      <c r="BD107" s="72"/>
      <c r="BE107" s="72"/>
      <c r="BF107" s="72"/>
      <c r="BG107" s="72"/>
      <c r="BH107" s="72"/>
      <c r="BI107" s="72"/>
      <c r="BJ107" s="72"/>
      <c r="BK107" s="72"/>
      <c r="BL107" s="72"/>
      <c r="BM107" s="72"/>
      <c r="BN107" s="72"/>
      <c r="BO107" s="72"/>
      <c r="BP107" s="72"/>
      <c r="BQ107" s="72"/>
      <c r="BR107" s="72"/>
      <c r="BS107" s="72"/>
      <c r="BT107" s="72"/>
      <c r="BU107" s="72"/>
      <c r="BV107" s="72"/>
      <c r="BW107" s="72"/>
      <c r="BX107" s="72"/>
      <c r="BY107" s="72"/>
      <c r="BZ107" s="72"/>
      <c r="CA107" s="72"/>
      <c r="CB107" s="72"/>
      <c r="CC107" s="72"/>
      <c r="CD107" s="72"/>
      <c r="CE107" s="72"/>
      <c r="CF107" s="72"/>
      <c r="CG107" s="72"/>
    </row>
    <row r="108" spans="1:85" s="46" customFormat="1" ht="180" customHeight="1" x14ac:dyDescent="0.25">
      <c r="A108" s="35">
        <v>55</v>
      </c>
      <c r="B108" s="44" t="s">
        <v>55</v>
      </c>
      <c r="C108" s="35" t="s">
        <v>71</v>
      </c>
      <c r="D108" s="35" t="s">
        <v>19</v>
      </c>
      <c r="E108" s="35" t="s">
        <v>147</v>
      </c>
      <c r="F108" s="15">
        <f>SUM(M108:O108)</f>
        <v>60581.2</v>
      </c>
      <c r="G108" s="16">
        <v>2023</v>
      </c>
      <c r="H108" s="16">
        <v>2023</v>
      </c>
      <c r="I108" s="58" t="s">
        <v>63</v>
      </c>
      <c r="J108" s="58" t="s">
        <v>63</v>
      </c>
      <c r="K108" s="58" t="s">
        <v>63</v>
      </c>
      <c r="L108" s="58" t="s">
        <v>63</v>
      </c>
      <c r="M108" s="15">
        <v>0</v>
      </c>
      <c r="N108" s="15">
        <v>30290.6</v>
      </c>
      <c r="O108" s="58">
        <v>30290.6</v>
      </c>
      <c r="P108" s="59" t="s">
        <v>63</v>
      </c>
      <c r="Q108" s="59" t="s">
        <v>63</v>
      </c>
      <c r="R108" s="59" t="s">
        <v>63</v>
      </c>
      <c r="S108" s="45"/>
      <c r="T108" s="73"/>
      <c r="U108" s="63"/>
      <c r="V108" s="63"/>
      <c r="W108" s="73"/>
      <c r="X108" s="73"/>
      <c r="Y108" s="73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  <c r="AM108" s="74"/>
      <c r="AN108" s="74"/>
      <c r="AO108" s="74"/>
      <c r="AP108" s="74"/>
      <c r="AQ108" s="74"/>
      <c r="AR108" s="74"/>
      <c r="AS108" s="74"/>
      <c r="AT108" s="74"/>
      <c r="AU108" s="74"/>
      <c r="AV108" s="74"/>
      <c r="AW108" s="74"/>
      <c r="AX108" s="74"/>
      <c r="AY108" s="74"/>
      <c r="AZ108" s="74"/>
      <c r="BA108" s="74"/>
      <c r="BB108" s="74"/>
      <c r="BC108" s="74"/>
      <c r="BD108" s="74"/>
      <c r="BE108" s="74"/>
      <c r="BF108" s="74"/>
      <c r="BG108" s="74"/>
      <c r="BH108" s="74"/>
      <c r="BI108" s="74"/>
      <c r="BJ108" s="74"/>
      <c r="BK108" s="74"/>
      <c r="BL108" s="74"/>
      <c r="BM108" s="74"/>
      <c r="BN108" s="74"/>
      <c r="BO108" s="74"/>
      <c r="BP108" s="74"/>
      <c r="BQ108" s="74"/>
      <c r="BR108" s="74"/>
      <c r="BS108" s="74"/>
      <c r="BT108" s="74"/>
      <c r="BU108" s="74"/>
      <c r="BV108" s="74"/>
      <c r="BW108" s="74"/>
      <c r="BX108" s="74"/>
      <c r="BY108" s="74"/>
      <c r="BZ108" s="74"/>
      <c r="CA108" s="74"/>
      <c r="CB108" s="74"/>
      <c r="CC108" s="74"/>
      <c r="CD108" s="74"/>
      <c r="CE108" s="74"/>
      <c r="CF108" s="74"/>
      <c r="CG108" s="74"/>
    </row>
    <row r="109" spans="1:85" s="32" customFormat="1" ht="222.75" customHeight="1" x14ac:dyDescent="0.25">
      <c r="A109" s="6">
        <v>56</v>
      </c>
      <c r="B109" s="30" t="s">
        <v>72</v>
      </c>
      <c r="C109" s="6" t="s">
        <v>73</v>
      </c>
      <c r="D109" s="6" t="s">
        <v>19</v>
      </c>
      <c r="E109" s="6" t="s">
        <v>146</v>
      </c>
      <c r="F109" s="15">
        <f>SUM(M109:O109)</f>
        <v>9180</v>
      </c>
      <c r="G109" s="16">
        <v>2023</v>
      </c>
      <c r="H109" s="16">
        <v>2023</v>
      </c>
      <c r="I109" s="58" t="s">
        <v>63</v>
      </c>
      <c r="J109" s="58" t="s">
        <v>63</v>
      </c>
      <c r="K109" s="58" t="s">
        <v>63</v>
      </c>
      <c r="L109" s="58" t="s">
        <v>63</v>
      </c>
      <c r="M109" s="15">
        <v>0</v>
      </c>
      <c r="N109" s="15">
        <v>4590</v>
      </c>
      <c r="O109" s="15">
        <v>4590</v>
      </c>
      <c r="P109" s="59" t="s">
        <v>63</v>
      </c>
      <c r="Q109" s="58" t="s">
        <v>63</v>
      </c>
      <c r="R109" s="58" t="s">
        <v>63</v>
      </c>
      <c r="S109" s="31"/>
      <c r="T109" s="71"/>
      <c r="U109" s="63"/>
      <c r="V109" s="63"/>
      <c r="W109" s="71"/>
      <c r="X109" s="71"/>
      <c r="Y109" s="71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72"/>
      <c r="AS109" s="72"/>
      <c r="AT109" s="72"/>
      <c r="AU109" s="72"/>
      <c r="AV109" s="72"/>
      <c r="AW109" s="72"/>
      <c r="AX109" s="72"/>
      <c r="AY109" s="72"/>
      <c r="AZ109" s="72"/>
      <c r="BA109" s="72"/>
      <c r="BB109" s="72"/>
      <c r="BC109" s="72"/>
      <c r="BD109" s="72"/>
      <c r="BE109" s="72"/>
      <c r="BF109" s="72"/>
      <c r="BG109" s="72"/>
      <c r="BH109" s="72"/>
      <c r="BI109" s="72"/>
      <c r="BJ109" s="72"/>
      <c r="BK109" s="72"/>
      <c r="BL109" s="72"/>
      <c r="BM109" s="72"/>
      <c r="BN109" s="72"/>
      <c r="BO109" s="72"/>
      <c r="BP109" s="72"/>
      <c r="BQ109" s="72"/>
      <c r="BR109" s="72"/>
      <c r="BS109" s="72"/>
      <c r="BT109" s="72"/>
      <c r="BU109" s="72"/>
      <c r="BV109" s="72"/>
      <c r="BW109" s="72"/>
      <c r="BX109" s="72"/>
      <c r="BY109" s="72"/>
      <c r="BZ109" s="72"/>
      <c r="CA109" s="72"/>
      <c r="CB109" s="72"/>
      <c r="CC109" s="72"/>
      <c r="CD109" s="72"/>
      <c r="CE109" s="72"/>
      <c r="CF109" s="72"/>
      <c r="CG109" s="72"/>
    </row>
    <row r="110" spans="1:85" s="32" customFormat="1" ht="162" customHeight="1" x14ac:dyDescent="0.25">
      <c r="A110" s="6">
        <v>57</v>
      </c>
      <c r="B110" s="30" t="s">
        <v>105</v>
      </c>
      <c r="C110" s="6" t="s">
        <v>106</v>
      </c>
      <c r="D110" s="6" t="s">
        <v>19</v>
      </c>
      <c r="E110" s="6" t="s">
        <v>107</v>
      </c>
      <c r="F110" s="15">
        <f>SUM(M110:O110)</f>
        <v>1372.6</v>
      </c>
      <c r="G110" s="16">
        <v>2023</v>
      </c>
      <c r="H110" s="16">
        <v>2023</v>
      </c>
      <c r="I110" s="58" t="s">
        <v>63</v>
      </c>
      <c r="J110" s="58" t="s">
        <v>63</v>
      </c>
      <c r="K110" s="58" t="s">
        <v>63</v>
      </c>
      <c r="L110" s="58" t="s">
        <v>63</v>
      </c>
      <c r="M110" s="15">
        <v>0</v>
      </c>
      <c r="N110" s="15">
        <v>686.3</v>
      </c>
      <c r="O110" s="58">
        <v>686.3</v>
      </c>
      <c r="P110" s="59" t="s">
        <v>63</v>
      </c>
      <c r="Q110" s="58" t="s">
        <v>63</v>
      </c>
      <c r="R110" s="58" t="s">
        <v>63</v>
      </c>
      <c r="S110" s="31"/>
      <c r="T110" s="71"/>
      <c r="U110" s="63"/>
      <c r="V110" s="63"/>
      <c r="W110" s="71"/>
      <c r="X110" s="71"/>
      <c r="Y110" s="71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  <c r="AT110" s="72"/>
      <c r="AU110" s="72"/>
      <c r="AV110" s="72"/>
      <c r="AW110" s="72"/>
      <c r="AX110" s="72"/>
      <c r="AY110" s="72"/>
      <c r="AZ110" s="72"/>
      <c r="BA110" s="72"/>
      <c r="BB110" s="72"/>
      <c r="BC110" s="72"/>
      <c r="BD110" s="72"/>
      <c r="BE110" s="72"/>
      <c r="BF110" s="72"/>
      <c r="BG110" s="72"/>
      <c r="BH110" s="72"/>
      <c r="BI110" s="72"/>
      <c r="BJ110" s="72"/>
      <c r="BK110" s="72"/>
      <c r="BL110" s="72"/>
      <c r="BM110" s="72"/>
      <c r="BN110" s="72"/>
      <c r="BO110" s="72"/>
      <c r="BP110" s="72"/>
      <c r="BQ110" s="72"/>
      <c r="BR110" s="72"/>
      <c r="BS110" s="72"/>
      <c r="BT110" s="72"/>
      <c r="BU110" s="72"/>
      <c r="BV110" s="72"/>
      <c r="BW110" s="72"/>
      <c r="BX110" s="72"/>
      <c r="BY110" s="72"/>
      <c r="BZ110" s="72"/>
      <c r="CA110" s="72"/>
      <c r="CB110" s="72"/>
      <c r="CC110" s="72"/>
      <c r="CD110" s="72"/>
      <c r="CE110" s="72"/>
      <c r="CF110" s="72"/>
      <c r="CG110" s="72"/>
    </row>
    <row r="111" spans="1:85" s="32" customFormat="1" ht="108" customHeight="1" x14ac:dyDescent="0.25">
      <c r="A111" s="6">
        <v>58</v>
      </c>
      <c r="B111" s="44" t="s">
        <v>80</v>
      </c>
      <c r="C111" s="6" t="s">
        <v>52</v>
      </c>
      <c r="D111" s="7" t="s">
        <v>19</v>
      </c>
      <c r="E111" s="6" t="s">
        <v>135</v>
      </c>
      <c r="F111" s="9">
        <f>SUM(M111:O111)</f>
        <v>17056.3</v>
      </c>
      <c r="G111" s="14" t="s">
        <v>134</v>
      </c>
      <c r="H111" s="14" t="s">
        <v>134</v>
      </c>
      <c r="I111" s="9" t="s">
        <v>63</v>
      </c>
      <c r="J111" s="9" t="s">
        <v>63</v>
      </c>
      <c r="K111" s="9" t="s">
        <v>63</v>
      </c>
      <c r="L111" s="9" t="s">
        <v>63</v>
      </c>
      <c r="M111" s="9">
        <v>11921.9</v>
      </c>
      <c r="N111" s="9">
        <v>2567.1999999999998</v>
      </c>
      <c r="O111" s="9">
        <v>2567.1999999999998</v>
      </c>
      <c r="P111" s="50" t="s">
        <v>63</v>
      </c>
      <c r="Q111" s="50" t="s">
        <v>63</v>
      </c>
      <c r="R111" s="50" t="s">
        <v>63</v>
      </c>
      <c r="S111" s="31"/>
      <c r="T111" s="71"/>
      <c r="U111" s="63"/>
      <c r="V111" s="63"/>
      <c r="W111" s="71"/>
      <c r="X111" s="71"/>
      <c r="Y111" s="71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72"/>
      <c r="AT111" s="72"/>
      <c r="AU111" s="72"/>
      <c r="AV111" s="72"/>
      <c r="AW111" s="72"/>
      <c r="AX111" s="72"/>
      <c r="AY111" s="72"/>
      <c r="AZ111" s="72"/>
      <c r="BA111" s="72"/>
      <c r="BB111" s="72"/>
      <c r="BC111" s="72"/>
      <c r="BD111" s="72"/>
      <c r="BE111" s="72"/>
      <c r="BF111" s="72"/>
      <c r="BG111" s="72"/>
      <c r="BH111" s="72"/>
      <c r="BI111" s="72"/>
      <c r="BJ111" s="72"/>
      <c r="BK111" s="72"/>
      <c r="BL111" s="72"/>
      <c r="BM111" s="72"/>
      <c r="BN111" s="72"/>
      <c r="BO111" s="72"/>
      <c r="BP111" s="72"/>
      <c r="BQ111" s="72"/>
      <c r="BR111" s="72"/>
      <c r="BS111" s="72"/>
      <c r="BT111" s="72"/>
      <c r="BU111" s="72"/>
      <c r="BV111" s="72"/>
      <c r="BW111" s="72"/>
      <c r="BX111" s="72"/>
      <c r="BY111" s="72"/>
      <c r="BZ111" s="72"/>
      <c r="CA111" s="72"/>
      <c r="CB111" s="72"/>
      <c r="CC111" s="72"/>
      <c r="CD111" s="72"/>
      <c r="CE111" s="72"/>
      <c r="CF111" s="72"/>
      <c r="CG111" s="72"/>
    </row>
    <row r="112" spans="1:85" s="32" customFormat="1" ht="108" customHeight="1" x14ac:dyDescent="0.25">
      <c r="A112" s="6">
        <v>59</v>
      </c>
      <c r="B112" s="44" t="s">
        <v>126</v>
      </c>
      <c r="C112" s="6" t="s">
        <v>127</v>
      </c>
      <c r="D112" s="7" t="s">
        <v>19</v>
      </c>
      <c r="E112" s="6" t="s">
        <v>128</v>
      </c>
      <c r="F112" s="9">
        <f>SUM(M112:O112)</f>
        <v>22960</v>
      </c>
      <c r="G112" s="14" t="s">
        <v>204</v>
      </c>
      <c r="H112" s="14" t="s">
        <v>130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11480</v>
      </c>
      <c r="O112" s="9">
        <v>11480</v>
      </c>
      <c r="P112" s="50" t="s">
        <v>63</v>
      </c>
      <c r="Q112" s="50" t="s">
        <v>63</v>
      </c>
      <c r="R112" s="50" t="s">
        <v>63</v>
      </c>
      <c r="S112" s="31"/>
      <c r="T112" s="71"/>
      <c r="U112" s="63"/>
      <c r="V112" s="63"/>
      <c r="W112" s="71"/>
      <c r="X112" s="71"/>
      <c r="Y112" s="71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  <c r="AT112" s="72"/>
      <c r="AU112" s="72"/>
      <c r="AV112" s="72"/>
      <c r="AW112" s="72"/>
      <c r="AX112" s="72"/>
      <c r="AY112" s="72"/>
      <c r="AZ112" s="72"/>
      <c r="BA112" s="72"/>
      <c r="BB112" s="72"/>
      <c r="BC112" s="72"/>
      <c r="BD112" s="72"/>
      <c r="BE112" s="72"/>
      <c r="BF112" s="72"/>
      <c r="BG112" s="72"/>
      <c r="BH112" s="72"/>
      <c r="BI112" s="72"/>
      <c r="BJ112" s="72"/>
      <c r="BK112" s="72"/>
      <c r="BL112" s="72"/>
      <c r="BM112" s="72"/>
      <c r="BN112" s="72"/>
      <c r="BO112" s="72"/>
      <c r="BP112" s="72"/>
      <c r="BQ112" s="72"/>
      <c r="BR112" s="72"/>
      <c r="BS112" s="72"/>
      <c r="BT112" s="72"/>
      <c r="BU112" s="72"/>
      <c r="BV112" s="72"/>
      <c r="BW112" s="72"/>
      <c r="BX112" s="72"/>
      <c r="BY112" s="72"/>
      <c r="BZ112" s="72"/>
      <c r="CA112" s="72"/>
      <c r="CB112" s="72"/>
      <c r="CC112" s="72"/>
      <c r="CD112" s="72"/>
      <c r="CE112" s="72"/>
      <c r="CF112" s="72"/>
      <c r="CG112" s="72"/>
    </row>
    <row r="113" spans="1:85" s="32" customFormat="1" ht="99.75" customHeight="1" x14ac:dyDescent="0.25">
      <c r="A113" s="6">
        <v>60</v>
      </c>
      <c r="B113" s="44" t="s">
        <v>80</v>
      </c>
      <c r="C113" s="6" t="s">
        <v>52</v>
      </c>
      <c r="D113" s="7" t="s">
        <v>19</v>
      </c>
      <c r="E113" s="6" t="s">
        <v>108</v>
      </c>
      <c r="F113" s="9">
        <f>M113+N113+O113</f>
        <v>112512.2</v>
      </c>
      <c r="G113" s="14" t="s">
        <v>134</v>
      </c>
      <c r="H113" s="14" t="s">
        <v>130</v>
      </c>
      <c r="I113" s="9" t="s">
        <v>63</v>
      </c>
      <c r="J113" s="9" t="s">
        <v>63</v>
      </c>
      <c r="K113" s="9" t="s">
        <v>63</v>
      </c>
      <c r="L113" s="9" t="s">
        <v>63</v>
      </c>
      <c r="M113" s="9">
        <v>65088.6</v>
      </c>
      <c r="N113" s="9">
        <v>16214.4</v>
      </c>
      <c r="O113" s="9">
        <v>31209.200000000001</v>
      </c>
      <c r="P113" s="50" t="s">
        <v>63</v>
      </c>
      <c r="Q113" s="50" t="s">
        <v>63</v>
      </c>
      <c r="R113" s="50" t="s">
        <v>63</v>
      </c>
      <c r="S113" s="31"/>
      <c r="T113" s="71"/>
      <c r="U113" s="63"/>
      <c r="V113" s="63"/>
      <c r="W113" s="71"/>
      <c r="X113" s="71"/>
      <c r="Y113" s="71"/>
      <c r="Z113" s="72"/>
      <c r="AA113" s="72"/>
      <c r="AB113" s="72"/>
      <c r="AC113" s="72"/>
      <c r="AD113" s="72"/>
      <c r="AE113" s="72"/>
      <c r="AF113" s="72"/>
      <c r="AG113" s="72"/>
      <c r="AH113" s="72"/>
      <c r="AI113" s="72"/>
      <c r="AJ113" s="72"/>
      <c r="AK113" s="72"/>
      <c r="AL113" s="72"/>
      <c r="AM113" s="72"/>
      <c r="AN113" s="72"/>
      <c r="AO113" s="72"/>
      <c r="AP113" s="72"/>
      <c r="AQ113" s="72"/>
      <c r="AR113" s="72"/>
      <c r="AS113" s="72"/>
      <c r="AT113" s="72"/>
      <c r="AU113" s="72"/>
      <c r="AV113" s="72"/>
      <c r="AW113" s="72"/>
      <c r="AX113" s="72"/>
      <c r="AY113" s="72"/>
      <c r="AZ113" s="72"/>
      <c r="BA113" s="72"/>
      <c r="BB113" s="72"/>
      <c r="BC113" s="72"/>
      <c r="BD113" s="72"/>
      <c r="BE113" s="72"/>
      <c r="BF113" s="72"/>
      <c r="BG113" s="72"/>
      <c r="BH113" s="72"/>
      <c r="BI113" s="72"/>
      <c r="BJ113" s="72"/>
      <c r="BK113" s="72"/>
      <c r="BL113" s="72"/>
      <c r="BM113" s="72"/>
      <c r="BN113" s="72"/>
      <c r="BO113" s="72"/>
      <c r="BP113" s="72"/>
      <c r="BQ113" s="72"/>
      <c r="BR113" s="72"/>
      <c r="BS113" s="72"/>
      <c r="BT113" s="72"/>
      <c r="BU113" s="72"/>
      <c r="BV113" s="72"/>
      <c r="BW113" s="72"/>
      <c r="BX113" s="72"/>
      <c r="BY113" s="72"/>
      <c r="BZ113" s="72"/>
      <c r="CA113" s="72"/>
      <c r="CB113" s="72"/>
      <c r="CC113" s="72"/>
      <c r="CD113" s="72"/>
      <c r="CE113" s="72"/>
      <c r="CF113" s="72"/>
      <c r="CG113" s="72"/>
    </row>
    <row r="114" spans="1:85" ht="15" customHeight="1" x14ac:dyDescent="0.25">
      <c r="A114" s="77" t="s">
        <v>69</v>
      </c>
      <c r="B114" s="78"/>
      <c r="C114" s="78"/>
      <c r="D114" s="78"/>
      <c r="E114" s="78"/>
      <c r="F114" s="78"/>
      <c r="G114" s="78"/>
      <c r="H114" s="78"/>
      <c r="I114" s="79"/>
      <c r="J114" s="1" t="s">
        <v>17</v>
      </c>
      <c r="K114" s="1" t="s">
        <v>17</v>
      </c>
      <c r="L114" s="1" t="s">
        <v>17</v>
      </c>
      <c r="M114" s="36">
        <f>SUM(M106:M113,M104,M95,M91,M86,M82,M77,M74,M70,M67,M63,M59,M54,M51,M46,M43,M40,M37,M33,M30,M18)</f>
        <v>100054.7</v>
      </c>
      <c r="N114" s="36">
        <f>SUM(N106:N113,N104,N95,N91,N86,N82,N77,N74,N70,N67,N63,N59,N54,N51,N46,N43,N40,N37,N33,N30,N18)</f>
        <v>95766.1</v>
      </c>
      <c r="O114" s="36">
        <f>SUM(O106:O113,O104,O95,O91,O86,O82,O77,O74,O70,O67,O63,O59,O54,O51,O46,O43,O40,O37,O33,O30,O18)</f>
        <v>89407.3</v>
      </c>
      <c r="P114" s="36" t="s">
        <v>17</v>
      </c>
      <c r="Q114" s="36" t="s">
        <v>17</v>
      </c>
      <c r="R114" s="36" t="s">
        <v>17</v>
      </c>
      <c r="S114" s="1" t="s">
        <v>17</v>
      </c>
      <c r="T114" s="63"/>
      <c r="U114" s="63"/>
      <c r="V114" s="63"/>
      <c r="W114" s="63"/>
      <c r="X114" s="63"/>
      <c r="Y114" s="63"/>
    </row>
    <row r="115" spans="1:85" ht="15" customHeight="1" x14ac:dyDescent="0.25">
      <c r="A115" s="77" t="s">
        <v>70</v>
      </c>
      <c r="B115" s="78"/>
      <c r="C115" s="78"/>
      <c r="D115" s="78"/>
      <c r="E115" s="78"/>
      <c r="F115" s="78"/>
      <c r="G115" s="78"/>
      <c r="H115" s="78"/>
      <c r="I115" s="79"/>
      <c r="J115" s="1" t="s">
        <v>17</v>
      </c>
      <c r="K115" s="1" t="s">
        <v>17</v>
      </c>
      <c r="L115" s="1" t="s">
        <v>17</v>
      </c>
      <c r="M115" s="36">
        <v>100054.7</v>
      </c>
      <c r="N115" s="36">
        <v>82663.600000000006</v>
      </c>
      <c r="O115" s="36">
        <v>82663.600000000006</v>
      </c>
      <c r="P115" s="36" t="s">
        <v>17</v>
      </c>
      <c r="Q115" s="36" t="s">
        <v>17</v>
      </c>
      <c r="R115" s="36" t="s">
        <v>17</v>
      </c>
      <c r="S115" s="1" t="s">
        <v>17</v>
      </c>
      <c r="T115" s="63"/>
      <c r="U115" s="63"/>
      <c r="V115" s="63"/>
      <c r="W115" s="63"/>
      <c r="X115" s="63"/>
      <c r="Y115" s="63"/>
    </row>
    <row r="116" spans="1:85" ht="15" customHeight="1" x14ac:dyDescent="0.25">
      <c r="A116" s="77" t="s">
        <v>13</v>
      </c>
      <c r="B116" s="78"/>
      <c r="C116" s="78"/>
      <c r="D116" s="78"/>
      <c r="E116" s="78"/>
      <c r="F116" s="78"/>
      <c r="G116" s="78"/>
      <c r="H116" s="78"/>
      <c r="I116" s="79"/>
      <c r="J116" s="1" t="s">
        <v>17</v>
      </c>
      <c r="K116" s="1" t="s">
        <v>17</v>
      </c>
      <c r="L116" s="1" t="s">
        <v>17</v>
      </c>
      <c r="M116" s="36">
        <v>100054.7</v>
      </c>
      <c r="N116" s="36">
        <v>95766.1</v>
      </c>
      <c r="O116" s="36">
        <v>89407.3</v>
      </c>
      <c r="P116" s="36">
        <f>SUM(P18,P30,P33,P37,P40,P43,P46,P51,P54,P59,P63,P67,P70,P74,P77,P82,P86,P91,P95,P104)</f>
        <v>128730.55200000003</v>
      </c>
      <c r="Q116" s="36">
        <f>SUM(Q18,Q30,Q33,Q37,Q40,Q43,Q46,Q51,Q54,Q59,Q63,Q67,Q70,Q74,Q77,Q82,Q86,Q91,Q95,Q104)</f>
        <v>127671.49900000003</v>
      </c>
      <c r="R116" s="36">
        <f>SUM(R18,R30,R33,R37,R40,R43,R46,R51,R54,R59,R63,R67,R70,R74,R77,R82,R86,R91,R95,R104)</f>
        <v>127060.86400000002</v>
      </c>
      <c r="S116" s="1" t="s">
        <v>17</v>
      </c>
      <c r="T116" s="63"/>
      <c r="U116" s="63"/>
      <c r="V116" s="63"/>
      <c r="W116" s="63"/>
      <c r="X116" s="63"/>
      <c r="Y116" s="63"/>
    </row>
    <row r="117" spans="1:85" ht="15" customHeight="1" x14ac:dyDescent="0.25">
      <c r="A117" s="77" t="s">
        <v>18</v>
      </c>
      <c r="B117" s="78"/>
      <c r="C117" s="78"/>
      <c r="D117" s="78"/>
      <c r="E117" s="78"/>
      <c r="F117" s="78"/>
      <c r="G117" s="78"/>
      <c r="H117" s="78"/>
      <c r="I117" s="79"/>
      <c r="J117" s="1" t="s">
        <v>17</v>
      </c>
      <c r="K117" s="1" t="s">
        <v>17</v>
      </c>
      <c r="L117" s="1" t="s">
        <v>17</v>
      </c>
      <c r="M117" s="36">
        <v>100054.7</v>
      </c>
      <c r="N117" s="36">
        <v>82663.600000000006</v>
      </c>
      <c r="O117" s="36">
        <v>82663.600000000006</v>
      </c>
      <c r="P117" s="1">
        <f>SUM(P19+P31+P34+P38+P41+P44+P47+P52+P55+P60+P64+P68+P71+P75+P78+P83+P87+P92+P96+P105)</f>
        <v>123995.38</v>
      </c>
      <c r="Q117" s="1">
        <f>SUM(Q19+Q31+Q34+Q38+Q41+Q44+Q47+Q52+Q55+Q60+Q64+Q68+Q71+Q75+Q78+Q83+Q87+Q92+Q96+Q105)</f>
        <v>123995.38</v>
      </c>
      <c r="R117" s="1">
        <f>SUM(R19+R31+R34+R38+R41+R44+R47+R52+R55+R60+R64+R68+R71+R75+R78+R83+R87+R92+R96+R105)</f>
        <v>123995.38</v>
      </c>
      <c r="S117" s="1" t="s">
        <v>17</v>
      </c>
      <c r="T117" s="63"/>
      <c r="U117" s="63"/>
      <c r="V117" s="63"/>
      <c r="W117" s="63"/>
      <c r="X117" s="63"/>
      <c r="Y117" s="63"/>
    </row>
    <row r="118" spans="1:85" x14ac:dyDescent="0.25">
      <c r="A118" s="33"/>
      <c r="B118" s="33"/>
      <c r="C118" s="33"/>
      <c r="D118" s="33"/>
      <c r="E118" s="33"/>
      <c r="F118" s="33"/>
      <c r="G118" s="33"/>
      <c r="H118" s="33"/>
      <c r="I118" s="33"/>
      <c r="J118" s="33"/>
      <c r="K118" s="33"/>
      <c r="L118" s="33"/>
      <c r="M118" s="53"/>
      <c r="N118" s="33"/>
      <c r="O118" s="33"/>
      <c r="P118" s="53"/>
      <c r="Q118" s="33"/>
      <c r="R118" s="33"/>
      <c r="S118" s="33"/>
      <c r="T118" s="63"/>
      <c r="U118" s="63"/>
      <c r="V118" s="63"/>
      <c r="W118" s="63"/>
      <c r="X118" s="63"/>
      <c r="Y118" s="63"/>
    </row>
    <row r="119" spans="1:85" ht="20.25" customHeight="1" x14ac:dyDescent="0.25">
      <c r="A119" s="96" t="s">
        <v>14</v>
      </c>
      <c r="B119" s="97"/>
      <c r="C119" s="97"/>
      <c r="D119" s="97"/>
      <c r="E119" s="97"/>
      <c r="F119" s="97"/>
      <c r="G119" s="97"/>
      <c r="H119" s="97"/>
      <c r="I119" s="97"/>
      <c r="J119" s="97"/>
      <c r="K119" s="97"/>
      <c r="L119" s="97"/>
      <c r="M119" s="97"/>
      <c r="N119" s="97"/>
      <c r="O119" s="97"/>
      <c r="P119" s="97"/>
      <c r="Q119" s="97"/>
      <c r="R119" s="97"/>
      <c r="S119" s="97"/>
      <c r="T119" s="63"/>
      <c r="U119" s="63"/>
      <c r="V119" s="63"/>
      <c r="W119" s="63"/>
      <c r="X119" s="63"/>
      <c r="Y119" s="63"/>
    </row>
    <row r="120" spans="1:85" ht="24.75" customHeight="1" x14ac:dyDescent="0.25">
      <c r="A120" s="96" t="s">
        <v>15</v>
      </c>
      <c r="B120" s="97"/>
      <c r="C120" s="97"/>
      <c r="D120" s="97"/>
      <c r="E120" s="97"/>
      <c r="F120" s="97"/>
      <c r="G120" s="97"/>
      <c r="H120" s="97"/>
      <c r="I120" s="97"/>
      <c r="J120" s="97"/>
      <c r="K120" s="97"/>
      <c r="L120" s="97"/>
      <c r="M120" s="97"/>
      <c r="N120" s="97"/>
      <c r="O120" s="97"/>
      <c r="P120" s="97"/>
      <c r="Q120" s="97"/>
      <c r="R120" s="97"/>
      <c r="S120" s="97"/>
      <c r="T120" s="63"/>
      <c r="U120" s="63"/>
      <c r="V120" s="63"/>
      <c r="W120" s="63"/>
      <c r="X120" s="63"/>
      <c r="Y120" s="63"/>
    </row>
    <row r="121" spans="1:85" ht="65.25" customHeight="1" x14ac:dyDescent="0.25">
      <c r="A121" s="96" t="s">
        <v>16</v>
      </c>
      <c r="B121" s="97"/>
      <c r="C121" s="97"/>
      <c r="D121" s="97"/>
      <c r="E121" s="97"/>
      <c r="F121" s="97"/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63"/>
      <c r="U121" s="63"/>
      <c r="V121" s="63"/>
      <c r="W121" s="63"/>
      <c r="X121" s="63"/>
      <c r="Y121" s="63"/>
    </row>
    <row r="122" spans="1:85" x14ac:dyDescent="0.25">
      <c r="A122" s="76" t="s">
        <v>144</v>
      </c>
      <c r="B122" s="76"/>
      <c r="C122" s="76"/>
      <c r="D122" s="76"/>
      <c r="E122" s="76"/>
      <c r="F122" s="76"/>
      <c r="G122" s="33"/>
      <c r="H122" s="33"/>
      <c r="I122" s="33"/>
      <c r="J122" s="33"/>
      <c r="K122" s="33"/>
      <c r="L122" s="33"/>
      <c r="M122" s="53"/>
      <c r="N122" s="33"/>
      <c r="O122" s="33"/>
      <c r="P122" s="53"/>
      <c r="Q122" s="33"/>
      <c r="R122" s="33"/>
      <c r="S122" s="33"/>
      <c r="T122" s="63"/>
      <c r="U122" s="63"/>
      <c r="V122" s="63"/>
      <c r="W122" s="63"/>
      <c r="X122" s="63"/>
      <c r="Y122" s="63"/>
    </row>
    <row r="123" spans="1:85" x14ac:dyDescent="0.25">
      <c r="A123" s="33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53"/>
      <c r="N123" s="33"/>
      <c r="O123" s="33"/>
      <c r="P123" s="53"/>
      <c r="Q123" s="33"/>
      <c r="R123" s="33"/>
      <c r="S123" s="33"/>
      <c r="T123" s="63"/>
      <c r="U123" s="63"/>
      <c r="V123" s="63"/>
      <c r="W123" s="63"/>
      <c r="X123" s="63"/>
      <c r="Y123" s="63"/>
    </row>
    <row r="124" spans="1:85" x14ac:dyDescent="0.25">
      <c r="A124" s="33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54"/>
      <c r="N124" s="33"/>
      <c r="O124" s="34"/>
      <c r="P124" s="54"/>
      <c r="Q124" s="33"/>
      <c r="R124" s="33"/>
      <c r="S124" s="33"/>
      <c r="T124" s="63"/>
      <c r="W124" s="63"/>
      <c r="X124" s="63"/>
      <c r="Y124" s="63"/>
    </row>
    <row r="125" spans="1:85" x14ac:dyDescent="0.25">
      <c r="A125" s="33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53"/>
      <c r="N125" s="33"/>
      <c r="O125" s="33"/>
      <c r="P125" s="54"/>
      <c r="Q125" s="33"/>
      <c r="R125" s="33"/>
      <c r="S125" s="33"/>
      <c r="T125" s="63"/>
      <c r="W125" s="63"/>
      <c r="X125" s="63"/>
      <c r="Y125" s="63"/>
    </row>
    <row r="126" spans="1:8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37"/>
      <c r="N126" s="4"/>
      <c r="O126" s="4"/>
      <c r="P126" s="37"/>
      <c r="Q126" s="4"/>
      <c r="R126" s="4"/>
      <c r="S126" s="4"/>
      <c r="T126" s="63"/>
      <c r="W126" s="63"/>
      <c r="X126" s="63"/>
      <c r="Y126" s="63"/>
    </row>
    <row r="127" spans="1:8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55"/>
      <c r="N127" s="4"/>
      <c r="O127" s="4"/>
      <c r="P127" s="37"/>
      <c r="Q127" s="4"/>
      <c r="R127" s="4"/>
      <c r="S127" s="4"/>
      <c r="T127" s="63"/>
      <c r="W127" s="63"/>
      <c r="X127" s="63"/>
      <c r="Y127" s="63"/>
    </row>
    <row r="128" spans="1:8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37"/>
      <c r="N128" s="4"/>
      <c r="O128" s="4"/>
      <c r="P128" s="37"/>
      <c r="Q128" s="4"/>
      <c r="R128" s="4"/>
      <c r="S128" s="4"/>
      <c r="T128" s="63"/>
      <c r="W128" s="63"/>
      <c r="X128" s="63"/>
      <c r="Y128" s="63"/>
    </row>
    <row r="129" spans="1:2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37"/>
      <c r="N129" s="4"/>
      <c r="O129" s="4"/>
      <c r="P129" s="37"/>
      <c r="Q129" s="4"/>
      <c r="R129" s="4"/>
      <c r="S129" s="4"/>
      <c r="T129" s="63"/>
      <c r="W129" s="63"/>
      <c r="X129" s="63"/>
      <c r="Y129" s="63"/>
    </row>
    <row r="130" spans="1:2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37"/>
      <c r="N130" s="4"/>
      <c r="O130" s="4"/>
      <c r="P130" s="37"/>
      <c r="Q130" s="4"/>
      <c r="R130" s="4"/>
      <c r="S130" s="4"/>
      <c r="T130" s="63"/>
      <c r="W130" s="63"/>
      <c r="X130" s="63"/>
      <c r="Y130" s="63"/>
    </row>
    <row r="131" spans="1:2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37"/>
      <c r="N131" s="4"/>
      <c r="O131" s="4"/>
      <c r="P131" s="37"/>
      <c r="Q131" s="4"/>
      <c r="R131" s="4"/>
      <c r="S131" s="4"/>
      <c r="T131" s="63"/>
      <c r="W131" s="63"/>
      <c r="X131" s="63"/>
      <c r="Y131" s="63"/>
    </row>
    <row r="132" spans="1:2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37"/>
      <c r="N132" s="4"/>
      <c r="O132" s="4"/>
      <c r="P132" s="37"/>
      <c r="Q132" s="4"/>
      <c r="R132" s="4"/>
      <c r="S132" s="4"/>
      <c r="T132" s="63"/>
      <c r="W132" s="63"/>
      <c r="X132" s="63"/>
      <c r="Y132" s="63"/>
    </row>
    <row r="133" spans="1:2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37"/>
      <c r="N133" s="4"/>
      <c r="O133" s="4"/>
      <c r="P133" s="37"/>
      <c r="Q133" s="4"/>
      <c r="R133" s="4"/>
      <c r="S133" s="4"/>
      <c r="T133" s="63"/>
      <c r="W133" s="63"/>
      <c r="X133" s="63"/>
      <c r="Y133" s="63"/>
    </row>
  </sheetData>
  <mergeCells count="72">
    <mergeCell ref="A119:S119"/>
    <mergeCell ref="A120:S120"/>
    <mergeCell ref="A121:S121"/>
    <mergeCell ref="A114:I114"/>
    <mergeCell ref="A115:I115"/>
    <mergeCell ref="A116:I116"/>
    <mergeCell ref="A117:I117"/>
    <mergeCell ref="I10:S10"/>
    <mergeCell ref="A10:A13"/>
    <mergeCell ref="H11:H13"/>
    <mergeCell ref="G11:G13"/>
    <mergeCell ref="F10:F13"/>
    <mergeCell ref="J11:L11"/>
    <mergeCell ref="M12:O12"/>
    <mergeCell ref="P12:R12"/>
    <mergeCell ref="M11:O11"/>
    <mergeCell ref="P11:R11"/>
    <mergeCell ref="A60:I60"/>
    <mergeCell ref="A44:I44"/>
    <mergeCell ref="A75:I75"/>
    <mergeCell ref="A105:I105"/>
    <mergeCell ref="A82:I82"/>
    <mergeCell ref="A83:I83"/>
    <mergeCell ref="A86:I86"/>
    <mergeCell ref="A87:I87"/>
    <mergeCell ref="A91:I91"/>
    <mergeCell ref="A92:I92"/>
    <mergeCell ref="A95:I95"/>
    <mergeCell ref="A96:I96"/>
    <mergeCell ref="A104:I104"/>
    <mergeCell ref="A70:I70"/>
    <mergeCell ref="A71:I71"/>
    <mergeCell ref="A74:I74"/>
    <mergeCell ref="A30:I30"/>
    <mergeCell ref="A31:I31"/>
    <mergeCell ref="A40:I40"/>
    <mergeCell ref="A37:I37"/>
    <mergeCell ref="A38:I38"/>
    <mergeCell ref="A33:I33"/>
    <mergeCell ref="A34:I34"/>
    <mergeCell ref="A18:I18"/>
    <mergeCell ref="A19:I19"/>
    <mergeCell ref="Q2:S2"/>
    <mergeCell ref="A8:S8"/>
    <mergeCell ref="A6:S6"/>
    <mergeCell ref="Q3:S3"/>
    <mergeCell ref="C10:C13"/>
    <mergeCell ref="B10:B13"/>
    <mergeCell ref="G10:H10"/>
    <mergeCell ref="E10:E13"/>
    <mergeCell ref="D10:D13"/>
    <mergeCell ref="S11:S13"/>
    <mergeCell ref="A5:S5"/>
    <mergeCell ref="A7:S7"/>
    <mergeCell ref="I11:I13"/>
    <mergeCell ref="J12:L12"/>
    <mergeCell ref="A122:F122"/>
    <mergeCell ref="A63:I63"/>
    <mergeCell ref="A41:I41"/>
    <mergeCell ref="A46:I46"/>
    <mergeCell ref="A47:I47"/>
    <mergeCell ref="A51:I51"/>
    <mergeCell ref="A52:I52"/>
    <mergeCell ref="A43:I43"/>
    <mergeCell ref="A64:I64"/>
    <mergeCell ref="A67:I67"/>
    <mergeCell ref="A68:I68"/>
    <mergeCell ref="A77:I77"/>
    <mergeCell ref="A78:I78"/>
    <mergeCell ref="A54:I54"/>
    <mergeCell ref="A55:I55"/>
    <mergeCell ref="A59:I59"/>
  </mergeCells>
  <pageMargins left="0.19685039370078741" right="0" top="0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2023-2025</vt:lpstr>
      <vt:lpstr>'2023-2025'!Область_печати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2023-04-11T08:21:58Z</dcterms:modified>
</cp:coreProperties>
</file>